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fiche\Sigilo Dropbox\SIGILO\Sigilo Argentina\VENTAS\FERIAS\FERIA DEL LIBRO\2026\"/>
    </mc:Choice>
  </mc:AlternateContent>
  <xr:revisionPtr revIDLastSave="0" documentId="13_ncr:1_{3667E35C-9C0B-46A6-A5F3-39B9345BD7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a con descuento" sheetId="1" r:id="rId1"/>
    <sheet name="lista precios Conabip" sheetId="2" state="hidden" r:id="rId2"/>
  </sheets>
  <definedNames>
    <definedName name="_xlnm._FilterDatabase" localSheetId="0" hidden="1">'Lista con descuento'!$B$15:$J$84</definedName>
    <definedName name="_xlnm._FilterDatabase" localSheetId="1" hidden="1">'lista precios Conabip'!$B$15:$J$57</definedName>
    <definedName name="_xlnm.Print_Area" localSheetId="0">'Lista con descuento'!$A$1:$G$84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0" i="1" l="1"/>
  <c r="J21" i="1"/>
  <c r="G21" i="1"/>
  <c r="I21" i="1" s="1"/>
  <c r="J24" i="1"/>
  <c r="G24" i="1"/>
  <c r="I24" i="1" s="1"/>
  <c r="J25" i="1"/>
  <c r="G25" i="1"/>
  <c r="I25" i="1" s="1"/>
  <c r="G27" i="1"/>
  <c r="I27" i="1" s="1"/>
  <c r="G28" i="1"/>
  <c r="I28" i="1" s="1"/>
  <c r="J29" i="1"/>
  <c r="G29" i="1"/>
  <c r="I29" i="1" s="1"/>
  <c r="J33" i="1"/>
  <c r="G33" i="1"/>
  <c r="I33" i="1" s="1"/>
  <c r="J36" i="1"/>
  <c r="G36" i="1"/>
  <c r="I36" i="1" s="1"/>
  <c r="J37" i="1"/>
  <c r="G37" i="1"/>
  <c r="I37" i="1" s="1"/>
  <c r="J39" i="1"/>
  <c r="G39" i="1"/>
  <c r="I39" i="1" s="1"/>
  <c r="G40" i="1"/>
  <c r="I40" i="1" s="1"/>
  <c r="G41" i="1"/>
  <c r="I41" i="1" s="1"/>
  <c r="G43" i="1"/>
  <c r="I43" i="1" s="1"/>
  <c r="J45" i="1"/>
  <c r="G45" i="1"/>
  <c r="I45" i="1" s="1"/>
  <c r="J48" i="1"/>
  <c r="J49" i="1"/>
  <c r="G49" i="1"/>
  <c r="I49" i="1" s="1"/>
  <c r="J51" i="1"/>
  <c r="J52" i="1"/>
  <c r="G52" i="1"/>
  <c r="I52" i="1" s="1"/>
  <c r="G53" i="1"/>
  <c r="I53" i="1" s="1"/>
  <c r="G55" i="1"/>
  <c r="I55" i="1" s="1"/>
  <c r="G56" i="1"/>
  <c r="I56" i="1" s="1"/>
  <c r="G57" i="1"/>
  <c r="I57" i="1" s="1"/>
  <c r="G59" i="1"/>
  <c r="I59" i="1" s="1"/>
  <c r="G60" i="1"/>
  <c r="I60" i="1" s="1"/>
  <c r="J61" i="1"/>
  <c r="J64" i="1"/>
  <c r="J65" i="1"/>
  <c r="G65" i="1"/>
  <c r="I65" i="1" s="1"/>
  <c r="J67" i="1"/>
  <c r="J68" i="1"/>
  <c r="G68" i="1"/>
  <c r="I68" i="1" s="1"/>
  <c r="J69" i="1"/>
  <c r="G69" i="1"/>
  <c r="I69" i="1" s="1"/>
  <c r="J71" i="1"/>
  <c r="G71" i="1"/>
  <c r="I71" i="1" s="1"/>
  <c r="G72" i="1"/>
  <c r="I72" i="1" s="1"/>
  <c r="G73" i="1"/>
  <c r="I73" i="1" s="1"/>
  <c r="G75" i="1"/>
  <c r="I75" i="1" s="1"/>
  <c r="J77" i="1"/>
  <c r="G77" i="1"/>
  <c r="I77" i="1" s="1"/>
  <c r="J80" i="1"/>
  <c r="J81" i="1"/>
  <c r="G81" i="1"/>
  <c r="I81" i="1" s="1"/>
  <c r="J83" i="1"/>
  <c r="G17" i="1"/>
  <c r="I17" i="1" s="1"/>
  <c r="J17" i="1"/>
  <c r="J16" i="1"/>
  <c r="H84" i="1"/>
  <c r="G18" i="1"/>
  <c r="I18" i="1"/>
  <c r="J18" i="1"/>
  <c r="G19" i="1"/>
  <c r="I19" i="1"/>
  <c r="J19" i="1"/>
  <c r="G20" i="1"/>
  <c r="I20" i="1"/>
  <c r="G22" i="1"/>
  <c r="I22" i="1" s="1"/>
  <c r="J22" i="1"/>
  <c r="G23" i="1"/>
  <c r="I23" i="1" s="1"/>
  <c r="J23" i="1"/>
  <c r="G26" i="1"/>
  <c r="I26" i="1"/>
  <c r="J26" i="1"/>
  <c r="J27" i="1"/>
  <c r="J28" i="1"/>
  <c r="G30" i="1"/>
  <c r="I30" i="1" s="1"/>
  <c r="J30" i="1"/>
  <c r="G31" i="1"/>
  <c r="I31" i="1" s="1"/>
  <c r="J31" i="1"/>
  <c r="G32" i="1"/>
  <c r="I32" i="1"/>
  <c r="J32" i="1"/>
  <c r="G34" i="1"/>
  <c r="I34" i="1"/>
  <c r="J34" i="1"/>
  <c r="G35" i="1"/>
  <c r="I35" i="1"/>
  <c r="J35" i="1"/>
  <c r="G38" i="1"/>
  <c r="I38" i="1" s="1"/>
  <c r="J38" i="1"/>
  <c r="J40" i="1"/>
  <c r="J41" i="1"/>
  <c r="G42" i="1"/>
  <c r="I42" i="1" s="1"/>
  <c r="J42" i="1"/>
  <c r="J43" i="1"/>
  <c r="G44" i="1"/>
  <c r="I44" i="1"/>
  <c r="J44" i="1"/>
  <c r="G46" i="1"/>
  <c r="I46" i="1" s="1"/>
  <c r="J46" i="1"/>
  <c r="G47" i="1"/>
  <c r="I47" i="1" s="1"/>
  <c r="J47" i="1"/>
  <c r="G48" i="1"/>
  <c r="I48" i="1" s="1"/>
  <c r="G50" i="1"/>
  <c r="I50" i="1" s="1"/>
  <c r="J50" i="1"/>
  <c r="G51" i="1"/>
  <c r="I51" i="1"/>
  <c r="J53" i="1"/>
  <c r="G54" i="1"/>
  <c r="I54" i="1" s="1"/>
  <c r="J54" i="1"/>
  <c r="J55" i="1"/>
  <c r="J56" i="1"/>
  <c r="J57" i="1"/>
  <c r="G58" i="1"/>
  <c r="I58" i="1" s="1"/>
  <c r="J58" i="1"/>
  <c r="J59" i="1"/>
  <c r="J60" i="1"/>
  <c r="G61" i="1"/>
  <c r="I61" i="1" s="1"/>
  <c r="G62" i="1"/>
  <c r="I62" i="1" s="1"/>
  <c r="J62" i="1"/>
  <c r="G63" i="1"/>
  <c r="I63" i="1" s="1"/>
  <c r="J63" i="1"/>
  <c r="G64" i="1"/>
  <c r="I64" i="1"/>
  <c r="G66" i="1"/>
  <c r="I66" i="1"/>
  <c r="J66" i="1"/>
  <c r="G67" i="1"/>
  <c r="I67" i="1"/>
  <c r="G70" i="1"/>
  <c r="I70" i="1" s="1"/>
  <c r="J70" i="1"/>
  <c r="J72" i="1"/>
  <c r="J73" i="1"/>
  <c r="G74" i="1"/>
  <c r="I74" i="1" s="1"/>
  <c r="J74" i="1"/>
  <c r="J75" i="1"/>
  <c r="G76" i="1"/>
  <c r="I76" i="1"/>
  <c r="J76" i="1"/>
  <c r="G78" i="1"/>
  <c r="I78" i="1" s="1"/>
  <c r="J78" i="1"/>
  <c r="G79" i="1"/>
  <c r="I79" i="1" s="1"/>
  <c r="J79" i="1"/>
  <c r="G80" i="1"/>
  <c r="I80" i="1"/>
  <c r="G82" i="1"/>
  <c r="I82" i="1"/>
  <c r="J82" i="1"/>
  <c r="G83" i="1"/>
  <c r="I83" i="1"/>
  <c r="G16" i="1"/>
  <c r="I16" i="1" s="1"/>
  <c r="H55" i="2"/>
  <c r="J54" i="2"/>
  <c r="G54" i="2"/>
  <c r="I54" i="2" s="1"/>
  <c r="J53" i="2"/>
  <c r="G53" i="2"/>
  <c r="I53" i="2" s="1"/>
  <c r="J52" i="2"/>
  <c r="G52" i="2"/>
  <c r="I52" i="2" s="1"/>
  <c r="J51" i="2"/>
  <c r="G51" i="2"/>
  <c r="I51" i="2" s="1"/>
  <c r="J50" i="2"/>
  <c r="G50" i="2"/>
  <c r="I50" i="2" s="1"/>
  <c r="J49" i="2"/>
  <c r="G49" i="2"/>
  <c r="I49" i="2" s="1"/>
  <c r="J48" i="2"/>
  <c r="G48" i="2"/>
  <c r="I48" i="2" s="1"/>
  <c r="J47" i="2"/>
  <c r="G47" i="2"/>
  <c r="I47" i="2" s="1"/>
  <c r="J46" i="2"/>
  <c r="G46" i="2"/>
  <c r="I46" i="2" s="1"/>
  <c r="J45" i="2"/>
  <c r="G45" i="2"/>
  <c r="I45" i="2" s="1"/>
  <c r="J44" i="2"/>
  <c r="G44" i="2"/>
  <c r="I44" i="2" s="1"/>
  <c r="J43" i="2"/>
  <c r="G43" i="2"/>
  <c r="I43" i="2" s="1"/>
  <c r="J42" i="2"/>
  <c r="G42" i="2"/>
  <c r="I42" i="2" s="1"/>
  <c r="J41" i="2"/>
  <c r="G41" i="2"/>
  <c r="I41" i="2" s="1"/>
  <c r="J40" i="2"/>
  <c r="G40" i="2"/>
  <c r="I40" i="2" s="1"/>
  <c r="J39" i="2"/>
  <c r="G39" i="2"/>
  <c r="I39" i="2" s="1"/>
  <c r="J38" i="2"/>
  <c r="J37" i="2"/>
  <c r="G37" i="2"/>
  <c r="I37" i="2" s="1"/>
  <c r="J36" i="2"/>
  <c r="G36" i="2"/>
  <c r="I36" i="2" s="1"/>
  <c r="J35" i="2"/>
  <c r="G35" i="2"/>
  <c r="I35" i="2" s="1"/>
  <c r="J34" i="2"/>
  <c r="G34" i="2"/>
  <c r="I34" i="2" s="1"/>
  <c r="J33" i="2"/>
  <c r="G33" i="2"/>
  <c r="I33" i="2" s="1"/>
  <c r="J32" i="2"/>
  <c r="G32" i="2"/>
  <c r="I32" i="2" s="1"/>
  <c r="J31" i="2"/>
  <c r="G31" i="2"/>
  <c r="I31" i="2" s="1"/>
  <c r="J30" i="2"/>
  <c r="G30" i="2"/>
  <c r="I30" i="2" s="1"/>
  <c r="J29" i="2"/>
  <c r="G29" i="2"/>
  <c r="I29" i="2" s="1"/>
  <c r="J28" i="2"/>
  <c r="G28" i="2"/>
  <c r="I28" i="2" s="1"/>
  <c r="J27" i="2"/>
  <c r="J26" i="2"/>
  <c r="G26" i="2"/>
  <c r="I26" i="2" s="1"/>
  <c r="J25" i="2"/>
  <c r="G25" i="2"/>
  <c r="I25" i="2" s="1"/>
  <c r="J24" i="2"/>
  <c r="G24" i="2"/>
  <c r="I24" i="2" s="1"/>
  <c r="J23" i="2"/>
  <c r="G23" i="2"/>
  <c r="I23" i="2" s="1"/>
  <c r="J22" i="2"/>
  <c r="G22" i="2"/>
  <c r="I22" i="2" s="1"/>
  <c r="J21" i="2"/>
  <c r="G21" i="2"/>
  <c r="I21" i="2" s="1"/>
  <c r="J20" i="2"/>
  <c r="G20" i="2"/>
  <c r="I20" i="2" s="1"/>
  <c r="J19" i="2"/>
  <c r="G19" i="2"/>
  <c r="I19" i="2" s="1"/>
  <c r="J18" i="2"/>
  <c r="G18" i="2"/>
  <c r="I18" i="2" s="1"/>
  <c r="J17" i="2"/>
  <c r="G17" i="2"/>
  <c r="I17" i="2" s="1"/>
  <c r="J84" i="1" l="1"/>
  <c r="I84" i="1"/>
  <c r="J55" i="2"/>
  <c r="I55" i="2"/>
  <c r="G27" i="2"/>
  <c r="I27" i="2" s="1"/>
  <c r="G38" i="2"/>
  <c r="I38" i="2" s="1"/>
  <c r="I57" i="2" l="1"/>
</calcChain>
</file>

<file path=xl/sharedStrings.xml><?xml version="1.0" encoding="utf-8"?>
<sst xmlns="http://schemas.openxmlformats.org/spreadsheetml/2006/main" count="499" uniqueCount="268">
  <si>
    <t>La calle de los cines</t>
  </si>
  <si>
    <t>Los sorrentinos</t>
  </si>
  <si>
    <t>El tigre en la casa. Una historia cultural del gato</t>
  </si>
  <si>
    <t>Los mantras modernos</t>
  </si>
  <si>
    <t>Conjunto vacío</t>
  </si>
  <si>
    <t>Los electrocutados</t>
  </si>
  <si>
    <t>Algo más</t>
  </si>
  <si>
    <t>Mundo cruel</t>
  </si>
  <si>
    <t>Chica de oficina</t>
  </si>
  <si>
    <t>El curso del Corazón</t>
  </si>
  <si>
    <t>Te quiero</t>
  </si>
  <si>
    <t>Marcelo Cohen</t>
  </si>
  <si>
    <t>Virginia Higa</t>
  </si>
  <si>
    <t>Carl Van Vechten</t>
  </si>
  <si>
    <t>Martín Felipe Castagnet</t>
  </si>
  <si>
    <t>Verónica Gerber Bicecci</t>
  </si>
  <si>
    <t>María Luque</t>
  </si>
  <si>
    <t>JP Zooey</t>
  </si>
  <si>
    <t>Luis Negrón</t>
  </si>
  <si>
    <t>Joe Meno</t>
  </si>
  <si>
    <t>M John Harrison</t>
  </si>
  <si>
    <t>PVP</t>
  </si>
  <si>
    <t>ISBN</t>
  </si>
  <si>
    <t>Título</t>
  </si>
  <si>
    <t>Noticias de pintores</t>
  </si>
  <si>
    <t>Cometierra</t>
  </si>
  <si>
    <t>978-987-4063-65-6</t>
  </si>
  <si>
    <t>978-987-4063-64-9</t>
  </si>
  <si>
    <t>978-987-4063-62-5</t>
  </si>
  <si>
    <t>978-987-4063-61-8</t>
  </si>
  <si>
    <t>978-987-4063-59-5</t>
  </si>
  <si>
    <t>978-987-4063-08-3</t>
  </si>
  <si>
    <t>978-987-4063-07-6</t>
  </si>
  <si>
    <t>978-987-4063-06-9</t>
  </si>
  <si>
    <t> 978-987-4063-05-2</t>
  </si>
  <si>
    <t>978-987-4063-04-5</t>
  </si>
  <si>
    <t>978-987-4063-03-8</t>
  </si>
  <si>
    <t>978-987-4063-01-4</t>
  </si>
  <si>
    <t>978-987-4063-00-7</t>
  </si>
  <si>
    <t>Dolores Reyes</t>
  </si>
  <si>
    <t>Malena. Una tragedia argentina</t>
  </si>
  <si>
    <t>Edgardo D. Holzman</t>
  </si>
  <si>
    <t>978-987-4063-66-3</t>
  </si>
  <si>
    <t>Oferta de sombras</t>
  </si>
  <si>
    <t>Dárgelos</t>
  </si>
  <si>
    <t>978-987-4063-68-7</t>
  </si>
  <si>
    <t>Ornamento</t>
  </si>
  <si>
    <t>Juan Cárdenas</t>
  </si>
  <si>
    <t>978-987-4063-67-0</t>
  </si>
  <si>
    <t>El presente. Crónicas</t>
  </si>
  <si>
    <t>Ana Basualdo</t>
  </si>
  <si>
    <t>978-987-4063-70-0</t>
  </si>
  <si>
    <t>www.sigilo.com.ar</t>
  </si>
  <si>
    <t>Cantidad</t>
  </si>
  <si>
    <t xml:space="preserve"> </t>
  </si>
  <si>
    <t>CUIT</t>
  </si>
  <si>
    <t>Responsable</t>
  </si>
  <si>
    <t>Biblioteca</t>
  </si>
  <si>
    <t>Teléfono</t>
  </si>
  <si>
    <t>N° biblioteca</t>
  </si>
  <si>
    <t>Dirección</t>
  </si>
  <si>
    <t>Email</t>
  </si>
  <si>
    <t>Devenir animal. Una cosmología terrestre</t>
  </si>
  <si>
    <t>Furia</t>
  </si>
  <si>
    <t>Volver a comer del árbol de la ciencia</t>
  </si>
  <si>
    <t>La otra hija</t>
  </si>
  <si>
    <t>Opisanie świata</t>
  </si>
  <si>
    <t>Europa Automatiek</t>
  </si>
  <si>
    <t>El gran despertar</t>
  </si>
  <si>
    <t>El monstruo de la memoria</t>
  </si>
  <si>
    <t>Cómo provocar un incendio y por qué</t>
  </si>
  <si>
    <t>978-987-4063-93-9</t>
  </si>
  <si>
    <t>978-987-4063-92-2</t>
  </si>
  <si>
    <t>978-987-4063-91-5</t>
  </si>
  <si>
    <t>978-987-4063-87-8</t>
  </si>
  <si>
    <t>978-987-4063-89-2</t>
  </si>
  <si>
    <t>978-987-4063-85-4</t>
  </si>
  <si>
    <t>978-987-4063-83-0</t>
  </si>
  <si>
    <t>978-987-4063-82-3</t>
  </si>
  <si>
    <t>978-987-4063-80-9</t>
  </si>
  <si>
    <t>Autor/a</t>
  </si>
  <si>
    <t>No ficción extranjera</t>
  </si>
  <si>
    <t>Narrativa mexicana</t>
  </si>
  <si>
    <t>Narrativa colombiana</t>
  </si>
  <si>
    <t>Narrativa argentina</t>
  </si>
  <si>
    <t>Narrativa brasileña</t>
  </si>
  <si>
    <t>Narrativa española</t>
  </si>
  <si>
    <t>Narrativa inglesa</t>
  </si>
  <si>
    <t>Narrativa israelí</t>
  </si>
  <si>
    <t>Narrativa estadounidense</t>
  </si>
  <si>
    <t>Periodismo</t>
  </si>
  <si>
    <t>Narrativa Latinoamericana</t>
  </si>
  <si>
    <t>Poesía Argentina</t>
  </si>
  <si>
    <t>Libro ilustrado</t>
  </si>
  <si>
    <t>Ensayo</t>
  </si>
  <si>
    <t>Cuentos latinoamericanos</t>
  </si>
  <si>
    <t>Novela estadounidense</t>
  </si>
  <si>
    <t>Novela inglesa</t>
  </si>
  <si>
    <t>peso</t>
  </si>
  <si>
    <t xml:space="preserve">Subtotal </t>
  </si>
  <si>
    <t>peso total</t>
  </si>
  <si>
    <t>Info para transferencia bancaria</t>
  </si>
  <si>
    <t>Editorial Sigilo SRL</t>
  </si>
  <si>
    <t>Cuit</t>
  </si>
  <si>
    <t>30-71566335-6</t>
  </si>
  <si>
    <t>0170035020000001147388</t>
  </si>
  <si>
    <t>CBU</t>
  </si>
  <si>
    <t>Alias</t>
  </si>
  <si>
    <t>Razón social</t>
  </si>
  <si>
    <t>ABUELA.ABEJA.CRIN</t>
  </si>
  <si>
    <t>35-011473-8</t>
  </si>
  <si>
    <t>CC$ BBVA</t>
  </si>
  <si>
    <t>978-987-48469-2-1</t>
  </si>
  <si>
    <t>978-987-48469-0-7</t>
  </si>
  <si>
    <t xml:space="preserve">978-987-48469-1-4 </t>
  </si>
  <si>
    <t>978-987-4063-99-1</t>
  </si>
  <si>
    <t>978-987-4063-97-7</t>
  </si>
  <si>
    <t>978-987-4063-94-6</t>
  </si>
  <si>
    <t>Los niños 6</t>
  </si>
  <si>
    <t>Familia</t>
  </si>
  <si>
    <t>Junil en tierra de bárbaros</t>
  </si>
  <si>
    <t>Derrotero</t>
  </si>
  <si>
    <t>Una canción que dure para siempre</t>
  </si>
  <si>
    <t>El mar interior</t>
  </si>
  <si>
    <t>Novela gráfica</t>
  </si>
  <si>
    <t>Narrativa catalana</t>
  </si>
  <si>
    <t>Contacto: Camille Dupont</t>
  </si>
  <si>
    <t>sigilo@sigilo.com.ar</t>
  </si>
  <si>
    <t>978-987-82814-0-7</t>
  </si>
  <si>
    <t>978-987-48469-7-6</t>
  </si>
  <si>
    <t>978-987-4063-10-6</t>
  </si>
  <si>
    <t>978-987-48469-8-3</t>
  </si>
  <si>
    <t>978-987-4846-95-2</t>
  </si>
  <si>
    <t>Peregrino transparente</t>
  </si>
  <si>
    <t>La tierra hundida ya vuelve a levantarse</t>
  </si>
  <si>
    <t>Nuestras esposas bajo el mar</t>
  </si>
  <si>
    <t>Corazón geométrico</t>
  </si>
  <si>
    <t>Llanto verde</t>
  </si>
  <si>
    <t>Mudanza</t>
  </si>
  <si>
    <t xml:space="preserve">M John Harrison </t>
  </si>
  <si>
    <t>Julia Armfield</t>
  </si>
  <si>
    <t>Jesse Ball</t>
  </si>
  <si>
    <t>Júlia Barata</t>
  </si>
  <si>
    <t>Joan-Lluís Lluís</t>
  </si>
  <si>
    <t>Antonio Sánchez Gómez</t>
  </si>
  <si>
    <t>Santiago Featherston</t>
  </si>
  <si>
    <t>Matías Capelli</t>
  </si>
  <si>
    <t xml:space="preserve"> David Abram</t>
  </si>
  <si>
    <t xml:space="preserve"> Clyo Mendoza</t>
  </si>
  <si>
    <t>Santiago La Rosa</t>
  </si>
  <si>
    <t>Veronica Stigger</t>
  </si>
  <si>
    <t>Cristian Crusat</t>
  </si>
  <si>
    <t>Yishai Sarid</t>
  </si>
  <si>
    <t>978-987-82814-3-8</t>
  </si>
  <si>
    <t>Lista de precios - CONABIP 2023</t>
  </si>
  <si>
    <t>978-987-82814-5-2</t>
  </si>
  <si>
    <t>Victoriosa</t>
  </si>
  <si>
    <t>La segunda venida de Hilda Bustamante</t>
  </si>
  <si>
    <t>978-987-82814-4-5</t>
  </si>
  <si>
    <t>978-631-90195-8-2</t>
  </si>
  <si>
    <t>978-631-90195-9-9</t>
  </si>
  <si>
    <t>978-631-90195-6-8</t>
  </si>
  <si>
    <t>978-631-90195-2-0</t>
  </si>
  <si>
    <t>978-987-82814-9-0</t>
  </si>
  <si>
    <t>978-631-90195-1-3</t>
  </si>
  <si>
    <t>978-987-82814-7-6</t>
  </si>
  <si>
    <t>978-987-4063-69-4</t>
  </si>
  <si>
    <t>978-987-4063-60-1</t>
  </si>
  <si>
    <t>978-987-4063-63-2</t>
  </si>
  <si>
    <t>El taller literario</t>
  </si>
  <si>
    <t>El universo observable</t>
  </si>
  <si>
    <t xml:space="preserve">El poeta de Gaza </t>
  </si>
  <si>
    <t>La voz de nadie</t>
  </si>
  <si>
    <t>Cuando comenzó el silencio</t>
  </si>
  <si>
    <t>El hechizo del verano</t>
  </si>
  <si>
    <t>Ciencias de la vida</t>
  </si>
  <si>
    <t>Desierto sonoro</t>
  </si>
  <si>
    <t>Bogotá 39. Nueva narrativa latinoamericana</t>
  </si>
  <si>
    <t>El peregrino</t>
  </si>
  <si>
    <t>Bitar, Francisco</t>
  </si>
  <si>
    <t>McCalden, Heather</t>
  </si>
  <si>
    <t>Sarid, Yishai</t>
  </si>
  <si>
    <t>Ball, Jesse</t>
  </si>
  <si>
    <t>Higa, Virginia</t>
  </si>
  <si>
    <t>Sorman, Joy</t>
  </si>
  <si>
    <t>Esper, Salomé</t>
  </si>
  <si>
    <t>Gerber Bicecci, Verónica</t>
  </si>
  <si>
    <t>Cárdenas, Juan</t>
  </si>
  <si>
    <t xml:space="preserve">Harrison, M John </t>
  </si>
  <si>
    <t>Armfield, Julia</t>
  </si>
  <si>
    <t>Luque, María</t>
  </si>
  <si>
    <t>Cohen, Marcelo</t>
  </si>
  <si>
    <t>Barata, Júlia</t>
  </si>
  <si>
    <t>Lluís, Joan-Lluís</t>
  </si>
  <si>
    <t>Sánchez Gómez, Antonio</t>
  </si>
  <si>
    <t>Featherston, Santiago</t>
  </si>
  <si>
    <t>Capelli, Matías</t>
  </si>
  <si>
    <t>Abram, David</t>
  </si>
  <si>
    <t>Mendoza, Clyo</t>
  </si>
  <si>
    <t>La Rosa, Santiago</t>
  </si>
  <si>
    <t>Stigger, Veronica</t>
  </si>
  <si>
    <t>Crusat, Cristian</t>
  </si>
  <si>
    <t>Basualdo, Ana</t>
  </si>
  <si>
    <t>Luiselli, Valeria</t>
  </si>
  <si>
    <t>Holzman, Edgardo D.</t>
  </si>
  <si>
    <t>Reyes, Dolores</t>
  </si>
  <si>
    <t>VV.AA.</t>
  </si>
  <si>
    <t>Van Vechten, Carl</t>
  </si>
  <si>
    <t>Castagnet, Martín Felipe</t>
  </si>
  <si>
    <t>Baker, JA</t>
  </si>
  <si>
    <t>Zooey, JP</t>
  </si>
  <si>
    <t>Negrón, Luis</t>
  </si>
  <si>
    <t>Meno, Joe</t>
  </si>
  <si>
    <t>Narrativa francesa</t>
  </si>
  <si>
    <t>978-631-90658-4-8</t>
  </si>
  <si>
    <t>Budín del cielo</t>
  </si>
  <si>
    <t>978-631-90658-3-1</t>
  </si>
  <si>
    <t>Por cuatro días locos</t>
  </si>
  <si>
    <t>Moreno, María</t>
  </si>
  <si>
    <t>Crónicas</t>
  </si>
  <si>
    <t>978-631-90658-2-4</t>
  </si>
  <si>
    <t>El último lobo</t>
  </si>
  <si>
    <t>Krasznahorkai, László</t>
  </si>
  <si>
    <t>Narrativa húngara</t>
  </si>
  <si>
    <t>978-631-90658-1-7</t>
  </si>
  <si>
    <t>Acequia</t>
  </si>
  <si>
    <t>Colmenares, Amaury</t>
  </si>
  <si>
    <t>978-631-90463-7-3</t>
  </si>
  <si>
    <t>Autorretrato</t>
  </si>
  <si>
    <t>Autobiografía</t>
  </si>
  <si>
    <t>978-631-90463-8-0</t>
  </si>
  <si>
    <t>El sueño, hermano de la muerte</t>
  </si>
  <si>
    <t>978-631-90463-5-9</t>
  </si>
  <si>
    <t>Djinns</t>
  </si>
  <si>
    <t>Sonko, Seynabou</t>
  </si>
  <si>
    <t>978-631-90463-3-5</t>
  </si>
  <si>
    <t>Que pase algo pronto</t>
  </si>
  <si>
    <t>Espasandín, Agustina</t>
  </si>
  <si>
    <t>978-631-90463-2-8</t>
  </si>
  <si>
    <t>Arturo, la estrella más brillante</t>
  </si>
  <si>
    <t>Arenas, Reinaldo</t>
  </si>
  <si>
    <t>Lista de precios - CONABIP 2025</t>
  </si>
  <si>
    <t>Ven a bailar conmigo</t>
  </si>
  <si>
    <t>Narrativa norteamericana</t>
  </si>
  <si>
    <t>Hoban, Russell</t>
  </si>
  <si>
    <t>978-631-90658-6-2</t>
  </si>
  <si>
    <t>La ligereza</t>
  </si>
  <si>
    <t>978-631-90658-9-3</t>
  </si>
  <si>
    <t>SIGILOTEAMO</t>
  </si>
  <si>
    <t>978-631-6754-02-8</t>
  </si>
  <si>
    <t>978-631-6754-00-4</t>
  </si>
  <si>
    <t>978-631-91102-8-9</t>
  </si>
  <si>
    <t>978-631-91102-7-2</t>
  </si>
  <si>
    <t>978-631-91102-4-1</t>
  </si>
  <si>
    <t>978-631-91102-3-4</t>
  </si>
  <si>
    <t>978-631-91102-1-0</t>
  </si>
  <si>
    <t>La mano del pintor (2da ed.)</t>
  </si>
  <si>
    <t>Campeón</t>
  </si>
  <si>
    <t>Al norte la montaña, al sur el lago, al oeste el camino, al este el río</t>
  </si>
  <si>
    <t>Me gusta así</t>
  </si>
  <si>
    <t>Ritos privados</t>
  </si>
  <si>
    <t>Toque de queda</t>
  </si>
  <si>
    <t>Querer es perder</t>
  </si>
  <si>
    <t>Narrativa uruguya</t>
  </si>
  <si>
    <t>Varela, Jazmín</t>
  </si>
  <si>
    <t xml:space="preserve">Curbelo, Erika Paula </t>
  </si>
  <si>
    <t>Donde yo no estaba</t>
  </si>
  <si>
    <t>978-631-6754-03-5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</si>
</sst>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\ #,##0.00"/>
    <numFmt numFmtId="165" formatCode="0.000"/>
    <numFmt numFmtId="166" formatCode="#,##0.000"/>
    <numFmt numFmtId="167" formatCode="&quot;$&quot;\ #,##0"/>
  </numFmts>
  <fonts count="2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</font>
    <font>
      <sz val="12"/>
      <color theme="1"/>
      <name val="Arial Unicode MS"/>
      <family val="2"/>
    </font>
    <font>
      <b/>
      <sz val="12"/>
      <color theme="1"/>
      <name val="Arial Unicode MS"/>
      <family val="2"/>
    </font>
    <font>
      <u/>
      <sz val="12"/>
      <color theme="10"/>
      <name val="Arial Unicode MS"/>
      <family val="2"/>
    </font>
    <font>
      <b/>
      <sz val="12"/>
      <color theme="0"/>
      <name val="Arial Unicode MS"/>
      <family val="2"/>
    </font>
    <font>
      <sz val="12"/>
      <color theme="0"/>
      <name val="Arial Unicode MS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141414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Trebuchet MS"/>
      <family val="2"/>
    </font>
    <font>
      <sz val="12"/>
      <color theme="0"/>
      <name val="Arial"/>
      <family val="2"/>
    </font>
    <font>
      <sz val="12"/>
      <color theme="1" tint="4.9989318521683403E-2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0" xfId="0" applyFont="1"/>
    <xf numFmtId="0" fontId="3" fillId="2" borderId="0" xfId="0" applyFont="1" applyFill="1"/>
    <xf numFmtId="0" fontId="6" fillId="3" borderId="0" xfId="0" applyFont="1" applyFill="1"/>
    <xf numFmtId="0" fontId="7" fillId="3" borderId="0" xfId="0" applyFont="1" applyFill="1"/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5" fillId="2" borderId="0" xfId="1" applyFont="1" applyFill="1" applyAlignment="1" applyProtection="1"/>
    <xf numFmtId="0" fontId="11" fillId="3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/>
    <xf numFmtId="0" fontId="14" fillId="3" borderId="4" xfId="0" applyFont="1" applyFill="1" applyBorder="1"/>
    <xf numFmtId="0" fontId="14" fillId="3" borderId="3" xfId="0" applyFont="1" applyFill="1" applyBorder="1" applyAlignment="1">
      <alignment horizontal="center"/>
    </xf>
    <xf numFmtId="9" fontId="14" fillId="3" borderId="3" xfId="0" applyNumberFormat="1" applyFont="1" applyFill="1" applyBorder="1" applyAlignment="1">
      <alignment horizontal="center"/>
    </xf>
    <xf numFmtId="0" fontId="9" fillId="2" borderId="0" xfId="0" applyFont="1" applyFill="1"/>
    <xf numFmtId="0" fontId="11" fillId="3" borderId="2" xfId="0" applyFont="1" applyFill="1" applyBorder="1" applyAlignment="1">
      <alignment horizontal="left" vertical="center"/>
    </xf>
    <xf numFmtId="0" fontId="12" fillId="3" borderId="0" xfId="0" applyFont="1" applyFill="1"/>
    <xf numFmtId="0" fontId="14" fillId="3" borderId="5" xfId="0" applyFont="1" applyFill="1" applyBorder="1" applyAlignment="1">
      <alignment horizontal="center"/>
    </xf>
    <xf numFmtId="49" fontId="3" fillId="2" borderId="0" xfId="0" applyNumberFormat="1" applyFont="1" applyFill="1"/>
    <xf numFmtId="0" fontId="3" fillId="4" borderId="0" xfId="0" applyFont="1" applyFill="1"/>
    <xf numFmtId="49" fontId="3" fillId="4" borderId="0" xfId="0" applyNumberFormat="1" applyFont="1" applyFill="1"/>
    <xf numFmtId="0" fontId="18" fillId="4" borderId="0" xfId="0" applyFont="1" applyFill="1"/>
    <xf numFmtId="49" fontId="3" fillId="4" borderId="0" xfId="0" applyNumberFormat="1" applyFont="1" applyFill="1" applyAlignment="1">
      <alignment horizontal="left"/>
    </xf>
    <xf numFmtId="0" fontId="19" fillId="3" borderId="0" xfId="0" applyFont="1" applyFill="1"/>
    <xf numFmtId="0" fontId="14" fillId="3" borderId="0" xfId="0" applyFont="1" applyFill="1"/>
    <xf numFmtId="0" fontId="19" fillId="3" borderId="0" xfId="0" applyFont="1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1" fillId="2" borderId="5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left"/>
    </xf>
    <xf numFmtId="0" fontId="21" fillId="6" borderId="0" xfId="0" applyFont="1" applyFill="1" applyAlignment="1">
      <alignment horizontal="left"/>
    </xf>
    <xf numFmtId="0" fontId="12" fillId="5" borderId="1" xfId="0" applyFont="1" applyFill="1" applyBorder="1" applyAlignment="1">
      <alignment horizontal="center"/>
    </xf>
    <xf numFmtId="164" fontId="12" fillId="5" borderId="1" xfId="0" applyNumberFormat="1" applyFont="1" applyFill="1" applyBorder="1" applyAlignment="1">
      <alignment horizontal="center"/>
    </xf>
    <xf numFmtId="165" fontId="12" fillId="5" borderId="1" xfId="0" applyNumberFormat="1" applyFont="1" applyFill="1" applyBorder="1" applyAlignment="1">
      <alignment horizontal="center"/>
    </xf>
    <xf numFmtId="0" fontId="12" fillId="5" borderId="0" xfId="0" applyFont="1" applyFill="1"/>
    <xf numFmtId="165" fontId="12" fillId="5" borderId="0" xfId="0" applyNumberFormat="1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165" fontId="20" fillId="5" borderId="0" xfId="0" applyNumberFormat="1" applyFont="1" applyFill="1" applyAlignment="1">
      <alignment horizontal="center"/>
    </xf>
    <xf numFmtId="166" fontId="12" fillId="5" borderId="0" xfId="0" applyNumberFormat="1" applyFont="1" applyFill="1" applyAlignment="1">
      <alignment horizontal="center"/>
    </xf>
    <xf numFmtId="0" fontId="15" fillId="5" borderId="0" xfId="0" applyFont="1" applyFill="1"/>
    <xf numFmtId="0" fontId="16" fillId="5" borderId="0" xfId="0" applyFont="1" applyFill="1"/>
    <xf numFmtId="1" fontId="17" fillId="5" borderId="0" xfId="0" applyNumberFormat="1" applyFont="1" applyFill="1"/>
    <xf numFmtId="1" fontId="12" fillId="5" borderId="0" xfId="0" applyNumberFormat="1" applyFont="1" applyFill="1"/>
    <xf numFmtId="2" fontId="12" fillId="5" borderId="0" xfId="0" applyNumberFormat="1" applyFont="1" applyFill="1" applyAlignment="1">
      <alignment horizontal="left"/>
    </xf>
    <xf numFmtId="164" fontId="12" fillId="5" borderId="0" xfId="0" applyNumberFormat="1" applyFont="1" applyFill="1" applyAlignment="1">
      <alignment horizontal="left"/>
    </xf>
    <xf numFmtId="164" fontId="14" fillId="3" borderId="6" xfId="0" applyNumberFormat="1" applyFont="1" applyFill="1" applyBorder="1" applyAlignment="1">
      <alignment horizontal="center"/>
    </xf>
    <xf numFmtId="0" fontId="21" fillId="6" borderId="0" xfId="0" applyFont="1" applyFill="1"/>
    <xf numFmtId="0" fontId="21" fillId="5" borderId="0" xfId="0" applyFont="1" applyFill="1"/>
    <xf numFmtId="0" fontId="2" fillId="2" borderId="0" xfId="1" applyFill="1" applyAlignment="1" applyProtection="1"/>
    <xf numFmtId="167" fontId="12" fillId="7" borderId="0" xfId="0" applyNumberFormat="1" applyFont="1" applyFill="1" applyAlignment="1">
      <alignment horizontal="center"/>
    </xf>
    <xf numFmtId="167" fontId="20" fillId="5" borderId="0" xfId="0" applyNumberFormat="1" applyFont="1" applyFill="1" applyAlignment="1">
      <alignment horizontal="center"/>
    </xf>
    <xf numFmtId="0" fontId="21" fillId="8" borderId="0" xfId="0" applyFont="1" applyFill="1"/>
    <xf numFmtId="0" fontId="12" fillId="2" borderId="0" xfId="0" applyFont="1" applyFill="1" applyAlignment="1">
      <alignment horizontal="left"/>
    </xf>
    <xf numFmtId="165" fontId="12" fillId="2" borderId="0" xfId="0" applyNumberFormat="1" applyFont="1" applyFill="1" applyAlignment="1">
      <alignment horizontal="center"/>
    </xf>
    <xf numFmtId="9" fontId="14" fillId="3" borderId="0" xfId="0" applyNumberFormat="1" applyFont="1" applyFill="1" applyAlignment="1">
      <alignment horizontal="center"/>
    </xf>
    <xf numFmtId="1" fontId="21" fillId="8" borderId="0" xfId="0" applyNumberFormat="1" applyFont="1" applyFill="1"/>
    <xf numFmtId="49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49" fontId="13" fillId="2" borderId="3" xfId="0" applyNumberFormat="1" applyFont="1" applyFill="1" applyBorder="1" applyAlignment="1">
      <alignment horizontal="center"/>
    </xf>
    <xf numFmtId="49" fontId="13" fillId="2" borderId="4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5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3" borderId="0" xfId="0" applyFont="1" applyFill="1"/>
    <xf numFmtId="49" fontId="13" fillId="0" borderId="2" xfId="0" applyNumberFormat="1" applyFont="1" applyBorder="1" applyAlignment="1">
      <alignment horizontal="center"/>
    </xf>
    <xf numFmtId="49" fontId="13" fillId="0" borderId="3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165" fontId="14" fillId="3" borderId="5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1</xdr:row>
      <xdr:rowOff>25400</xdr:rowOff>
    </xdr:from>
    <xdr:to>
      <xdr:col>0</xdr:col>
      <xdr:colOff>1019175</xdr:colOff>
      <xdr:row>5</xdr:row>
      <xdr:rowOff>15538</xdr:rowOff>
    </xdr:to>
    <xdr:pic>
      <xdr:nvPicPr>
        <xdr:cNvPr id="2" name="1 Imagen" descr="Logo-Sigilo-vFinal-baj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254000"/>
          <a:ext cx="466725" cy="9045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0</xdr:col>
      <xdr:colOff>981075</xdr:colOff>
      <xdr:row>3</xdr:row>
      <xdr:rowOff>218738</xdr:rowOff>
    </xdr:to>
    <xdr:pic>
      <xdr:nvPicPr>
        <xdr:cNvPr id="2" name="1 Imagen" descr="Logo-Sigilo-vFinal-baja.png">
          <a:extLst>
            <a:ext uri="{FF2B5EF4-FFF2-40B4-BE49-F238E27FC236}">
              <a16:creationId xmlns:a16="http://schemas.microsoft.com/office/drawing/2014/main" id="{E4A380C8-6F53-428B-8B0E-D3EABE994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4350" y="0"/>
          <a:ext cx="466725" cy="904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igilo@sigilo.com.ar" TargetMode="External"/><Relationship Id="rId1" Type="http://schemas.openxmlformats.org/officeDocument/2006/relationships/hyperlink" Target="http://www.sigilo.com.ar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igilo@sigilo.com.ar" TargetMode="External"/><Relationship Id="rId1" Type="http://schemas.openxmlformats.org/officeDocument/2006/relationships/hyperlink" Target="http://www.sigilo.com.ar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5"/>
  <sheetViews>
    <sheetView tabSelected="1" topLeftCell="A8" workbookViewId="0">
      <pane ySplit="8" topLeftCell="A16" activePane="bottomLeft" state="frozen"/>
      <selection activeCell="A8" sqref="A8"/>
      <selection pane="bottomLeft" activeCell="D19" sqref="D19"/>
    </sheetView>
  </sheetViews>
  <sheetFormatPr defaultColWidth="11.453125" defaultRowHeight="15.5"/>
  <cols>
    <col min="1" max="1" width="26.7265625" style="1" customWidth="1"/>
    <col min="2" max="2" width="28.36328125" style="1" customWidth="1"/>
    <col min="3" max="3" width="24.81640625" style="1" customWidth="1"/>
    <col min="4" max="4" width="28.453125" style="1" customWidth="1"/>
    <col min="5" max="5" width="11.453125" style="1" customWidth="1"/>
    <col min="6" max="6" width="9.90625" style="1" customWidth="1"/>
    <col min="7" max="16384" width="11.453125" style="1"/>
  </cols>
  <sheetData>
    <row r="1" spans="1:10" ht="18" customHeight="1">
      <c r="A1" s="2"/>
      <c r="B1" s="5" t="s">
        <v>241</v>
      </c>
      <c r="C1" s="6"/>
      <c r="D1" s="6"/>
      <c r="E1" s="6"/>
      <c r="F1" s="3"/>
    </row>
    <row r="2" spans="1:10" ht="18" customHeight="1">
      <c r="A2" s="2"/>
      <c r="B2" s="7"/>
      <c r="C2" s="8"/>
      <c r="D2" s="8"/>
      <c r="E2" s="8"/>
      <c r="F2" s="4"/>
      <c r="G2" s="2"/>
      <c r="H2" s="2"/>
      <c r="I2" s="2"/>
      <c r="J2" s="2"/>
    </row>
    <row r="3" spans="1:10" ht="18" customHeight="1">
      <c r="A3" s="2"/>
      <c r="B3" s="9" t="s">
        <v>126</v>
      </c>
      <c r="C3" s="69" t="s">
        <v>101</v>
      </c>
      <c r="D3" s="69"/>
      <c r="E3" s="4"/>
      <c r="F3" s="4"/>
      <c r="G3" s="2"/>
      <c r="H3" s="2"/>
      <c r="I3" s="2"/>
      <c r="J3" s="2"/>
    </row>
    <row r="4" spans="1:10" ht="18" customHeight="1">
      <c r="A4" s="2"/>
      <c r="B4" s="53" t="s">
        <v>127</v>
      </c>
      <c r="C4" s="4" t="s">
        <v>108</v>
      </c>
      <c r="D4" s="22" t="s">
        <v>102</v>
      </c>
      <c r="E4" s="4"/>
      <c r="F4" s="4"/>
      <c r="G4" s="2"/>
      <c r="H4" s="2"/>
      <c r="I4" s="2"/>
      <c r="J4" s="2"/>
    </row>
    <row r="5" spans="1:10" ht="18" customHeight="1">
      <c r="A5" s="2"/>
      <c r="B5" s="10" t="s">
        <v>52</v>
      </c>
      <c r="C5" s="4" t="s">
        <v>103</v>
      </c>
      <c r="D5" s="23" t="s">
        <v>104</v>
      </c>
      <c r="E5" s="4" t="s">
        <v>54</v>
      </c>
      <c r="F5" s="4"/>
      <c r="G5" s="2"/>
      <c r="H5" s="2"/>
      <c r="I5" s="2"/>
      <c r="J5" s="2"/>
    </row>
    <row r="6" spans="1:10" ht="18" customHeight="1">
      <c r="A6" s="2"/>
      <c r="B6" s="4"/>
      <c r="C6" s="4" t="s">
        <v>111</v>
      </c>
      <c r="D6" s="24" t="s">
        <v>110</v>
      </c>
      <c r="E6" s="4" t="s">
        <v>54</v>
      </c>
      <c r="F6" s="4"/>
      <c r="G6" s="2"/>
      <c r="H6" s="2"/>
      <c r="I6" s="2"/>
      <c r="J6" s="2"/>
    </row>
    <row r="7" spans="1:10" ht="18" customHeight="1">
      <c r="A7" s="67" t="s">
        <v>54</v>
      </c>
      <c r="B7" s="67"/>
      <c r="C7" s="4" t="s">
        <v>106</v>
      </c>
      <c r="D7" s="25" t="s">
        <v>105</v>
      </c>
      <c r="E7" s="4"/>
      <c r="F7" s="4"/>
      <c r="G7" s="2"/>
      <c r="H7" s="2"/>
      <c r="I7" s="2"/>
      <c r="J7" s="2"/>
    </row>
    <row r="8" spans="1:10" ht="18" customHeight="1">
      <c r="A8" s="67" t="s">
        <v>54</v>
      </c>
      <c r="B8" s="67"/>
      <c r="C8" s="4" t="s">
        <v>107</v>
      </c>
      <c r="D8" s="23" t="s">
        <v>248</v>
      </c>
      <c r="E8" s="4"/>
      <c r="F8" s="4"/>
      <c r="G8" s="2"/>
      <c r="H8" s="2"/>
      <c r="I8" s="2"/>
      <c r="J8" s="2"/>
    </row>
    <row r="9" spans="1:10" ht="18" customHeight="1">
      <c r="A9" s="68" t="s">
        <v>54</v>
      </c>
      <c r="B9" s="68"/>
      <c r="C9" s="4"/>
      <c r="D9" s="21"/>
      <c r="E9" s="4"/>
      <c r="F9" s="4"/>
      <c r="G9" s="2"/>
      <c r="H9" s="2"/>
      <c r="I9" s="2"/>
      <c r="J9" s="2"/>
    </row>
    <row r="10" spans="1:10" ht="18" customHeight="1">
      <c r="A10" s="31"/>
      <c r="B10" s="31"/>
      <c r="C10" s="4"/>
      <c r="D10" s="21"/>
      <c r="E10" s="4"/>
      <c r="F10" s="4"/>
      <c r="G10" s="2"/>
      <c r="H10" s="2"/>
      <c r="I10" s="2"/>
      <c r="J10" s="2"/>
    </row>
    <row r="11" spans="1:10" ht="18" customHeight="1">
      <c r="A11" s="11" t="s">
        <v>57</v>
      </c>
      <c r="B11" s="32"/>
      <c r="C11" s="11" t="s">
        <v>59</v>
      </c>
      <c r="D11" s="61"/>
      <c r="E11" s="63"/>
      <c r="F11" s="63"/>
      <c r="G11" s="63"/>
      <c r="H11" s="63"/>
      <c r="I11" s="64"/>
      <c r="J11" s="2"/>
    </row>
    <row r="12" spans="1:10" ht="18" customHeight="1">
      <c r="A12" s="11" t="s">
        <v>55</v>
      </c>
      <c r="B12" s="32"/>
      <c r="C12" s="11" t="s">
        <v>58</v>
      </c>
      <c r="D12" s="62"/>
      <c r="E12" s="65"/>
      <c r="F12" s="65"/>
      <c r="G12" s="65"/>
      <c r="H12" s="65"/>
      <c r="I12" s="66"/>
      <c r="J12" s="2"/>
    </row>
    <row r="13" spans="1:10" ht="18" customHeight="1">
      <c r="A13" s="11" t="s">
        <v>56</v>
      </c>
      <c r="B13" s="32"/>
      <c r="C13" s="11" t="s">
        <v>60</v>
      </c>
      <c r="D13" s="62"/>
      <c r="E13" s="65"/>
      <c r="F13" s="65"/>
      <c r="G13" s="65"/>
      <c r="H13" s="65"/>
      <c r="I13" s="66"/>
      <c r="J13" s="2"/>
    </row>
    <row r="14" spans="1:10" ht="18" customHeight="1">
      <c r="A14" s="18"/>
      <c r="B14" s="33"/>
      <c r="C14" s="11" t="s">
        <v>61</v>
      </c>
      <c r="D14" s="62"/>
      <c r="E14" s="65"/>
      <c r="F14" s="65"/>
      <c r="G14" s="65"/>
      <c r="H14" s="65"/>
      <c r="I14" s="66"/>
      <c r="J14" s="2"/>
    </row>
    <row r="15" spans="1:10" s="2" customFormat="1" ht="18" customHeight="1">
      <c r="A15" s="12" t="s">
        <v>22</v>
      </c>
      <c r="B15" s="15" t="s">
        <v>23</v>
      </c>
      <c r="C15" s="15" t="s">
        <v>80</v>
      </c>
      <c r="D15" s="15"/>
      <c r="E15" s="15" t="s">
        <v>98</v>
      </c>
      <c r="F15" s="15" t="s">
        <v>21</v>
      </c>
      <c r="G15" s="16">
        <v>-0.5</v>
      </c>
      <c r="H15" s="13" t="s">
        <v>53</v>
      </c>
      <c r="I15" s="14" t="s">
        <v>99</v>
      </c>
      <c r="J15" s="14" t="s">
        <v>100</v>
      </c>
    </row>
    <row r="16" spans="1:10" s="2" customFormat="1" ht="18" customHeight="1">
      <c r="A16" s="51" t="s">
        <v>267</v>
      </c>
      <c r="B16" s="34" t="s">
        <v>266</v>
      </c>
      <c r="C16" s="34" t="s">
        <v>191</v>
      </c>
      <c r="D16" s="34" t="s">
        <v>84</v>
      </c>
      <c r="E16" s="40">
        <v>1</v>
      </c>
      <c r="F16" s="55">
        <v>54000</v>
      </c>
      <c r="G16" s="54">
        <f t="shared" ref="G16" si="0">F16*0.5</f>
        <v>27000</v>
      </c>
      <c r="H16" s="36">
        <v>0</v>
      </c>
      <c r="I16" s="37">
        <f>G16*H16</f>
        <v>0</v>
      </c>
      <c r="J16" s="38">
        <f>E16*H16</f>
        <v>0</v>
      </c>
    </row>
    <row r="17" spans="1:10" s="2" customFormat="1" ht="18" customHeight="1">
      <c r="A17" s="51" t="s">
        <v>249</v>
      </c>
      <c r="B17" s="34" t="s">
        <v>256</v>
      </c>
      <c r="C17" s="34" t="s">
        <v>190</v>
      </c>
      <c r="D17" s="34" t="s">
        <v>124</v>
      </c>
      <c r="E17" s="40">
        <v>0.35</v>
      </c>
      <c r="F17" s="55">
        <v>42000</v>
      </c>
      <c r="G17" s="54">
        <f t="shared" ref="G17:G80" si="1">F17*0.5</f>
        <v>21000</v>
      </c>
      <c r="H17" s="36">
        <v>0</v>
      </c>
      <c r="I17" s="37">
        <f t="shared" ref="I17:I80" si="2">G17*H17</f>
        <v>0</v>
      </c>
      <c r="J17" s="38">
        <f t="shared" ref="J17:J80" si="3">E17*H17</f>
        <v>0</v>
      </c>
    </row>
    <row r="18" spans="1:10" s="2" customFormat="1" ht="18" customHeight="1">
      <c r="A18" s="51" t="s">
        <v>250</v>
      </c>
      <c r="B18" s="34" t="s">
        <v>257</v>
      </c>
      <c r="C18" s="34" t="s">
        <v>264</v>
      </c>
      <c r="D18" s="34" t="s">
        <v>124</v>
      </c>
      <c r="E18" s="40">
        <v>0.63</v>
      </c>
      <c r="F18" s="55">
        <v>34000</v>
      </c>
      <c r="G18" s="54">
        <f t="shared" si="1"/>
        <v>17000</v>
      </c>
      <c r="H18" s="36">
        <v>0</v>
      </c>
      <c r="I18" s="37">
        <f t="shared" si="2"/>
        <v>0</v>
      </c>
      <c r="J18" s="38">
        <f t="shared" si="3"/>
        <v>0</v>
      </c>
    </row>
    <row r="19" spans="1:10" s="2" customFormat="1" ht="18" customHeight="1">
      <c r="A19" s="51" t="s">
        <v>251</v>
      </c>
      <c r="B19" s="34" t="s">
        <v>258</v>
      </c>
      <c r="C19" s="34" t="s">
        <v>222</v>
      </c>
      <c r="D19" s="34" t="s">
        <v>223</v>
      </c>
      <c r="E19" s="40">
        <v>0.2</v>
      </c>
      <c r="F19" s="55">
        <v>30000</v>
      </c>
      <c r="G19" s="54">
        <f t="shared" si="1"/>
        <v>15000</v>
      </c>
      <c r="H19" s="36">
        <v>0</v>
      </c>
      <c r="I19" s="37">
        <f t="shared" si="2"/>
        <v>0</v>
      </c>
      <c r="J19" s="38">
        <f t="shared" si="3"/>
        <v>0</v>
      </c>
    </row>
    <row r="20" spans="1:10" s="2" customFormat="1" ht="18" customHeight="1">
      <c r="A20" s="51" t="s">
        <v>252</v>
      </c>
      <c r="B20" s="34" t="s">
        <v>259</v>
      </c>
      <c r="C20" s="34" t="s">
        <v>265</v>
      </c>
      <c r="D20" s="34" t="s">
        <v>263</v>
      </c>
      <c r="E20" s="40">
        <v>0.20499999999999999</v>
      </c>
      <c r="F20" s="55">
        <v>27000</v>
      </c>
      <c r="G20" s="54">
        <f t="shared" si="1"/>
        <v>13500</v>
      </c>
      <c r="H20" s="36">
        <v>0</v>
      </c>
      <c r="I20" s="37">
        <f t="shared" si="2"/>
        <v>0</v>
      </c>
      <c r="J20" s="38">
        <f t="shared" si="3"/>
        <v>0</v>
      </c>
    </row>
    <row r="21" spans="1:10" s="2" customFormat="1" ht="18" customHeight="1">
      <c r="A21" s="51" t="s">
        <v>253</v>
      </c>
      <c r="B21" s="34" t="s">
        <v>260</v>
      </c>
      <c r="C21" s="34" t="s">
        <v>189</v>
      </c>
      <c r="D21" s="34" t="s">
        <v>87</v>
      </c>
      <c r="E21" s="40">
        <v>0.35</v>
      </c>
      <c r="F21" s="55">
        <v>30000</v>
      </c>
      <c r="G21" s="54">
        <f t="shared" si="1"/>
        <v>15000</v>
      </c>
      <c r="H21" s="36">
        <v>0</v>
      </c>
      <c r="I21" s="37">
        <f t="shared" si="2"/>
        <v>0</v>
      </c>
      <c r="J21" s="38">
        <f t="shared" si="3"/>
        <v>0</v>
      </c>
    </row>
    <row r="22" spans="1:10" s="2" customFormat="1" ht="18" customHeight="1">
      <c r="A22" s="51" t="s">
        <v>254</v>
      </c>
      <c r="B22" s="34" t="s">
        <v>261</v>
      </c>
      <c r="C22" s="34" t="s">
        <v>182</v>
      </c>
      <c r="D22" s="34" t="s">
        <v>89</v>
      </c>
      <c r="E22" s="40">
        <v>0.26500000000000001</v>
      </c>
      <c r="F22" s="55">
        <v>30000</v>
      </c>
      <c r="G22" s="54">
        <f t="shared" si="1"/>
        <v>15000</v>
      </c>
      <c r="H22" s="36">
        <v>0</v>
      </c>
      <c r="I22" s="37">
        <f t="shared" si="2"/>
        <v>0</v>
      </c>
      <c r="J22" s="38">
        <f t="shared" si="3"/>
        <v>0</v>
      </c>
    </row>
    <row r="23" spans="1:10" s="2" customFormat="1" ht="18" customHeight="1">
      <c r="A23" s="51" t="s">
        <v>255</v>
      </c>
      <c r="B23" s="34" t="s">
        <v>262</v>
      </c>
      <c r="C23" s="34" t="s">
        <v>185</v>
      </c>
      <c r="D23" s="34" t="s">
        <v>84</v>
      </c>
      <c r="E23" s="40">
        <v>0.19</v>
      </c>
      <c r="F23" s="55">
        <v>29000</v>
      </c>
      <c r="G23" s="54">
        <f t="shared" si="1"/>
        <v>14500</v>
      </c>
      <c r="H23" s="36">
        <v>0</v>
      </c>
      <c r="I23" s="37">
        <f t="shared" si="2"/>
        <v>0</v>
      </c>
      <c r="J23" s="38">
        <f t="shared" si="3"/>
        <v>0</v>
      </c>
    </row>
    <row r="24" spans="1:10" s="2" customFormat="1" ht="18" customHeight="1">
      <c r="A24" s="51" t="s">
        <v>247</v>
      </c>
      <c r="B24" s="34" t="s">
        <v>246</v>
      </c>
      <c r="C24" s="34" t="s">
        <v>187</v>
      </c>
      <c r="D24" s="34" t="s">
        <v>94</v>
      </c>
      <c r="E24" s="40">
        <v>0.125</v>
      </c>
      <c r="F24" s="55">
        <v>19000</v>
      </c>
      <c r="G24" s="54">
        <f t="shared" si="1"/>
        <v>9500</v>
      </c>
      <c r="H24" s="36">
        <v>0</v>
      </c>
      <c r="I24" s="37">
        <f t="shared" si="2"/>
        <v>0</v>
      </c>
      <c r="J24" s="38">
        <f t="shared" si="3"/>
        <v>0</v>
      </c>
    </row>
    <row r="25" spans="1:10" s="2" customFormat="1" ht="18" customHeight="1">
      <c r="A25" s="51" t="s">
        <v>245</v>
      </c>
      <c r="B25" s="34" t="s">
        <v>242</v>
      </c>
      <c r="C25" s="34" t="s">
        <v>244</v>
      </c>
      <c r="D25" s="34" t="s">
        <v>243</v>
      </c>
      <c r="E25" s="40">
        <v>0.21</v>
      </c>
      <c r="F25" s="55">
        <v>30000</v>
      </c>
      <c r="G25" s="54">
        <f t="shared" si="1"/>
        <v>15000</v>
      </c>
      <c r="H25" s="36">
        <v>0</v>
      </c>
      <c r="I25" s="37">
        <f t="shared" si="2"/>
        <v>0</v>
      </c>
      <c r="J25" s="38">
        <f t="shared" si="3"/>
        <v>0</v>
      </c>
    </row>
    <row r="26" spans="1:10" s="2" customFormat="1" ht="18" customHeight="1">
      <c r="A26" s="51" t="s">
        <v>214</v>
      </c>
      <c r="B26" s="34" t="s">
        <v>215</v>
      </c>
      <c r="C26" s="34" t="s">
        <v>190</v>
      </c>
      <c r="D26" s="34" t="s">
        <v>84</v>
      </c>
      <c r="E26" s="40">
        <v>0.19500000000000001</v>
      </c>
      <c r="F26" s="55">
        <v>29000</v>
      </c>
      <c r="G26" s="54">
        <f t="shared" si="1"/>
        <v>14500</v>
      </c>
      <c r="H26" s="36">
        <v>0</v>
      </c>
      <c r="I26" s="37">
        <f t="shared" si="2"/>
        <v>0</v>
      </c>
      <c r="J26" s="38">
        <f t="shared" si="3"/>
        <v>0</v>
      </c>
    </row>
    <row r="27" spans="1:10" s="2" customFormat="1" ht="18" customHeight="1">
      <c r="A27" s="51" t="s">
        <v>216</v>
      </c>
      <c r="B27" s="34" t="s">
        <v>217</v>
      </c>
      <c r="C27" s="34" t="s">
        <v>218</v>
      </c>
      <c r="D27" s="34" t="s">
        <v>219</v>
      </c>
      <c r="E27" s="40">
        <v>0.26500000000000001</v>
      </c>
      <c r="F27" s="55">
        <v>32000</v>
      </c>
      <c r="G27" s="54">
        <f t="shared" si="1"/>
        <v>16000</v>
      </c>
      <c r="H27" s="36">
        <v>0</v>
      </c>
      <c r="I27" s="37">
        <f t="shared" si="2"/>
        <v>0</v>
      </c>
      <c r="J27" s="38">
        <f t="shared" si="3"/>
        <v>0</v>
      </c>
    </row>
    <row r="28" spans="1:10" s="2" customFormat="1" ht="18" customHeight="1">
      <c r="A28" s="51" t="s">
        <v>220</v>
      </c>
      <c r="B28" s="34" t="s">
        <v>221</v>
      </c>
      <c r="C28" s="34" t="s">
        <v>222</v>
      </c>
      <c r="D28" s="34" t="s">
        <v>223</v>
      </c>
      <c r="E28" s="40">
        <v>0.1</v>
      </c>
      <c r="F28" s="55">
        <v>19000</v>
      </c>
      <c r="G28" s="54">
        <f t="shared" si="1"/>
        <v>9500</v>
      </c>
      <c r="H28" s="36">
        <v>0</v>
      </c>
      <c r="I28" s="37">
        <f t="shared" si="2"/>
        <v>0</v>
      </c>
      <c r="J28" s="38">
        <f t="shared" si="3"/>
        <v>0</v>
      </c>
    </row>
    <row r="29" spans="1:10" s="2" customFormat="1" ht="18" customHeight="1">
      <c r="A29" s="51" t="s">
        <v>224</v>
      </c>
      <c r="B29" s="34" t="s">
        <v>225</v>
      </c>
      <c r="C29" s="34" t="s">
        <v>226</v>
      </c>
      <c r="D29" s="34" t="s">
        <v>82</v>
      </c>
      <c r="E29" s="40">
        <v>0.28000000000000003</v>
      </c>
      <c r="F29" s="55">
        <v>27000</v>
      </c>
      <c r="G29" s="54">
        <f t="shared" si="1"/>
        <v>13500</v>
      </c>
      <c r="H29" s="36">
        <v>0</v>
      </c>
      <c r="I29" s="37">
        <f t="shared" si="2"/>
        <v>0</v>
      </c>
      <c r="J29" s="38">
        <f t="shared" si="3"/>
        <v>0</v>
      </c>
    </row>
    <row r="30" spans="1:10" s="2" customFormat="1" ht="18" customHeight="1">
      <c r="A30" s="51" t="s">
        <v>227</v>
      </c>
      <c r="B30" s="34" t="s">
        <v>228</v>
      </c>
      <c r="C30" s="34" t="s">
        <v>182</v>
      </c>
      <c r="D30" s="34" t="s">
        <v>229</v>
      </c>
      <c r="E30" s="40">
        <v>0.16500000000000001</v>
      </c>
      <c r="F30" s="55">
        <v>25000</v>
      </c>
      <c r="G30" s="54">
        <f t="shared" si="1"/>
        <v>12500</v>
      </c>
      <c r="H30" s="36">
        <v>0</v>
      </c>
      <c r="I30" s="37">
        <f t="shared" si="2"/>
        <v>0</v>
      </c>
      <c r="J30" s="38">
        <f t="shared" si="3"/>
        <v>0</v>
      </c>
    </row>
    <row r="31" spans="1:10" s="2" customFormat="1" ht="18" customHeight="1">
      <c r="A31" s="51" t="s">
        <v>230</v>
      </c>
      <c r="B31" s="34" t="s">
        <v>231</v>
      </c>
      <c r="C31" s="34" t="s">
        <v>182</v>
      </c>
      <c r="D31" s="34" t="s">
        <v>81</v>
      </c>
      <c r="E31" s="40">
        <v>7.4999999999999997E-2</v>
      </c>
      <c r="F31" s="55">
        <v>17000</v>
      </c>
      <c r="G31" s="54">
        <f t="shared" si="1"/>
        <v>8500</v>
      </c>
      <c r="H31" s="36">
        <v>0</v>
      </c>
      <c r="I31" s="37">
        <f t="shared" si="2"/>
        <v>0</v>
      </c>
      <c r="J31" s="38">
        <f t="shared" si="3"/>
        <v>0</v>
      </c>
    </row>
    <row r="32" spans="1:10" s="2" customFormat="1" ht="18" customHeight="1">
      <c r="A32" s="51" t="s">
        <v>232</v>
      </c>
      <c r="B32" s="34" t="s">
        <v>233</v>
      </c>
      <c r="C32" s="34" t="s">
        <v>234</v>
      </c>
      <c r="D32" s="34" t="s">
        <v>213</v>
      </c>
      <c r="E32" s="40">
        <v>0.19</v>
      </c>
      <c r="F32" s="55">
        <v>27000</v>
      </c>
      <c r="G32" s="54">
        <f t="shared" si="1"/>
        <v>13500</v>
      </c>
      <c r="H32" s="36">
        <v>0</v>
      </c>
      <c r="I32" s="37">
        <f t="shared" si="2"/>
        <v>0</v>
      </c>
      <c r="J32" s="38">
        <f t="shared" si="3"/>
        <v>0</v>
      </c>
    </row>
    <row r="33" spans="1:10" s="2" customFormat="1" ht="18" customHeight="1">
      <c r="A33" s="51" t="s">
        <v>235</v>
      </c>
      <c r="B33" s="34" t="s">
        <v>236</v>
      </c>
      <c r="C33" s="34" t="s">
        <v>237</v>
      </c>
      <c r="D33" s="34" t="s">
        <v>84</v>
      </c>
      <c r="E33" s="40">
        <v>0.21</v>
      </c>
      <c r="F33" s="55">
        <v>29000</v>
      </c>
      <c r="G33" s="54">
        <f t="shared" si="1"/>
        <v>14500</v>
      </c>
      <c r="H33" s="36">
        <v>0</v>
      </c>
      <c r="I33" s="37">
        <f t="shared" si="2"/>
        <v>0</v>
      </c>
      <c r="J33" s="38">
        <f t="shared" si="3"/>
        <v>0</v>
      </c>
    </row>
    <row r="34" spans="1:10" s="2" customFormat="1" ht="18" customHeight="1">
      <c r="A34" s="51" t="s">
        <v>238</v>
      </c>
      <c r="B34" s="34" t="s">
        <v>239</v>
      </c>
      <c r="C34" s="34" t="s">
        <v>240</v>
      </c>
      <c r="D34" s="34" t="s">
        <v>91</v>
      </c>
      <c r="E34" s="40">
        <v>0.13</v>
      </c>
      <c r="F34" s="55">
        <v>20000</v>
      </c>
      <c r="G34" s="54">
        <f t="shared" si="1"/>
        <v>10000</v>
      </c>
      <c r="H34" s="36">
        <v>0</v>
      </c>
      <c r="I34" s="37">
        <f t="shared" si="2"/>
        <v>0</v>
      </c>
      <c r="J34" s="38">
        <f t="shared" si="3"/>
        <v>0</v>
      </c>
    </row>
    <row r="35" spans="1:10" s="2" customFormat="1" ht="18" customHeight="1">
      <c r="A35" s="51" t="s">
        <v>159</v>
      </c>
      <c r="B35" s="34" t="s">
        <v>169</v>
      </c>
      <c r="C35" s="34" t="s">
        <v>179</v>
      </c>
      <c r="D35" s="34" t="s">
        <v>84</v>
      </c>
      <c r="E35" s="40">
        <v>0.21</v>
      </c>
      <c r="F35" s="55">
        <v>27000</v>
      </c>
      <c r="G35" s="54">
        <f t="shared" si="1"/>
        <v>13500</v>
      </c>
      <c r="H35" s="36">
        <v>0</v>
      </c>
      <c r="I35" s="37">
        <f t="shared" si="2"/>
        <v>0</v>
      </c>
      <c r="J35" s="38">
        <f t="shared" si="3"/>
        <v>0</v>
      </c>
    </row>
    <row r="36" spans="1:10" s="2" customFormat="1" ht="18" customHeight="1">
      <c r="A36" s="51" t="s">
        <v>160</v>
      </c>
      <c r="B36" s="34" t="s">
        <v>170</v>
      </c>
      <c r="C36" s="34" t="s">
        <v>180</v>
      </c>
      <c r="D36" s="34" t="s">
        <v>81</v>
      </c>
      <c r="E36" s="40">
        <v>0.45</v>
      </c>
      <c r="F36" s="55">
        <v>27000</v>
      </c>
      <c r="G36" s="54">
        <f t="shared" si="1"/>
        <v>13500</v>
      </c>
      <c r="H36" s="36">
        <v>0</v>
      </c>
      <c r="I36" s="37">
        <f t="shared" si="2"/>
        <v>0</v>
      </c>
      <c r="J36" s="38">
        <f t="shared" si="3"/>
        <v>0</v>
      </c>
    </row>
    <row r="37" spans="1:10" s="2" customFormat="1" ht="18" customHeight="1">
      <c r="A37" s="51" t="s">
        <v>161</v>
      </c>
      <c r="B37" s="34" t="s">
        <v>171</v>
      </c>
      <c r="C37" s="34" t="s">
        <v>181</v>
      </c>
      <c r="D37" s="34" t="s">
        <v>88</v>
      </c>
      <c r="E37" s="40">
        <v>0.24</v>
      </c>
      <c r="F37" s="55">
        <v>30000</v>
      </c>
      <c r="G37" s="54">
        <f t="shared" si="1"/>
        <v>15000</v>
      </c>
      <c r="H37" s="36">
        <v>0</v>
      </c>
      <c r="I37" s="37">
        <f t="shared" si="2"/>
        <v>0</v>
      </c>
      <c r="J37" s="38">
        <f t="shared" si="3"/>
        <v>0</v>
      </c>
    </row>
    <row r="38" spans="1:10" s="2" customFormat="1" ht="18" customHeight="1">
      <c r="A38" s="51" t="s">
        <v>162</v>
      </c>
      <c r="B38" s="34" t="s">
        <v>172</v>
      </c>
      <c r="C38" s="34" t="s">
        <v>44</v>
      </c>
      <c r="D38" s="34" t="s">
        <v>92</v>
      </c>
      <c r="E38" s="40">
        <v>0.08</v>
      </c>
      <c r="F38" s="55">
        <v>17000</v>
      </c>
      <c r="G38" s="54">
        <f t="shared" si="1"/>
        <v>8500</v>
      </c>
      <c r="H38" s="36">
        <v>0</v>
      </c>
      <c r="I38" s="37">
        <f t="shared" si="2"/>
        <v>0</v>
      </c>
      <c r="J38" s="38">
        <f t="shared" si="3"/>
        <v>0</v>
      </c>
    </row>
    <row r="39" spans="1:10" s="2" customFormat="1" ht="18" customHeight="1">
      <c r="A39" s="51" t="s">
        <v>163</v>
      </c>
      <c r="B39" s="34" t="s">
        <v>173</v>
      </c>
      <c r="C39" s="34" t="s">
        <v>182</v>
      </c>
      <c r="D39" s="34" t="s">
        <v>89</v>
      </c>
      <c r="E39" s="40">
        <v>0.31</v>
      </c>
      <c r="F39" s="55">
        <v>31000</v>
      </c>
      <c r="G39" s="54">
        <f t="shared" si="1"/>
        <v>15500</v>
      </c>
      <c r="H39" s="36">
        <v>0</v>
      </c>
      <c r="I39" s="37">
        <f t="shared" si="2"/>
        <v>0</v>
      </c>
      <c r="J39" s="38">
        <f t="shared" si="3"/>
        <v>0</v>
      </c>
    </row>
    <row r="40" spans="1:10" s="2" customFormat="1" ht="18" customHeight="1">
      <c r="A40" s="51" t="s">
        <v>164</v>
      </c>
      <c r="B40" s="34" t="s">
        <v>174</v>
      </c>
      <c r="C40" s="34" t="s">
        <v>183</v>
      </c>
      <c r="D40" s="34" t="s">
        <v>94</v>
      </c>
      <c r="E40" s="40">
        <v>0.19500000000000001</v>
      </c>
      <c r="F40" s="55">
        <v>29000</v>
      </c>
      <c r="G40" s="54">
        <f t="shared" si="1"/>
        <v>14500</v>
      </c>
      <c r="H40" s="36">
        <v>0</v>
      </c>
      <c r="I40" s="37">
        <f t="shared" si="2"/>
        <v>0</v>
      </c>
      <c r="J40" s="38">
        <f t="shared" si="3"/>
        <v>0</v>
      </c>
    </row>
    <row r="41" spans="1:10" s="2" customFormat="1" ht="18" customHeight="1">
      <c r="A41" s="51" t="s">
        <v>165</v>
      </c>
      <c r="B41" s="34" t="s">
        <v>175</v>
      </c>
      <c r="C41" s="34" t="s">
        <v>184</v>
      </c>
      <c r="D41" s="34" t="s">
        <v>213</v>
      </c>
      <c r="E41" s="40">
        <v>0.26500000000000001</v>
      </c>
      <c r="F41" s="55">
        <v>27000</v>
      </c>
      <c r="G41" s="54">
        <f t="shared" si="1"/>
        <v>13500</v>
      </c>
      <c r="H41" s="36">
        <v>0</v>
      </c>
      <c r="I41" s="37">
        <f t="shared" si="2"/>
        <v>0</v>
      </c>
      <c r="J41" s="38">
        <f t="shared" si="3"/>
        <v>0</v>
      </c>
    </row>
    <row r="42" spans="1:10" s="2" customFormat="1" ht="18" customHeight="1">
      <c r="A42" s="51" t="s">
        <v>158</v>
      </c>
      <c r="B42" s="34" t="s">
        <v>157</v>
      </c>
      <c r="C42" s="34" t="s">
        <v>185</v>
      </c>
      <c r="D42" s="34" t="s">
        <v>84</v>
      </c>
      <c r="E42" s="40">
        <v>0.20499999999999999</v>
      </c>
      <c r="F42" s="55">
        <v>29000</v>
      </c>
      <c r="G42" s="54">
        <f t="shared" si="1"/>
        <v>14500</v>
      </c>
      <c r="H42" s="36">
        <v>0</v>
      </c>
      <c r="I42" s="37">
        <f t="shared" si="2"/>
        <v>0</v>
      </c>
      <c r="J42" s="38">
        <f t="shared" si="3"/>
        <v>0</v>
      </c>
    </row>
    <row r="43" spans="1:10" s="2" customFormat="1" ht="18" customHeight="1">
      <c r="A43" s="51" t="s">
        <v>155</v>
      </c>
      <c r="B43" s="34" t="s">
        <v>156</v>
      </c>
      <c r="C43" s="34" t="s">
        <v>181</v>
      </c>
      <c r="D43" s="34" t="s">
        <v>88</v>
      </c>
      <c r="E43" s="40">
        <v>0.31</v>
      </c>
      <c r="F43" s="55">
        <v>32000</v>
      </c>
      <c r="G43" s="54">
        <f t="shared" si="1"/>
        <v>16000</v>
      </c>
      <c r="H43" s="36">
        <v>0</v>
      </c>
      <c r="I43" s="37">
        <f t="shared" si="2"/>
        <v>0</v>
      </c>
      <c r="J43" s="38">
        <f t="shared" si="3"/>
        <v>0</v>
      </c>
    </row>
    <row r="44" spans="1:10" s="2" customFormat="1" ht="18" customHeight="1">
      <c r="A44" s="51" t="s">
        <v>153</v>
      </c>
      <c r="B44" s="34" t="s">
        <v>138</v>
      </c>
      <c r="C44" s="34" t="s">
        <v>186</v>
      </c>
      <c r="D44" s="34" t="s">
        <v>94</v>
      </c>
      <c r="E44" s="40">
        <v>0.155</v>
      </c>
      <c r="F44" s="55">
        <v>24000</v>
      </c>
      <c r="G44" s="54">
        <f t="shared" si="1"/>
        <v>12000</v>
      </c>
      <c r="H44" s="36">
        <v>0</v>
      </c>
      <c r="I44" s="37">
        <f t="shared" si="2"/>
        <v>0</v>
      </c>
      <c r="J44" s="38">
        <f t="shared" si="3"/>
        <v>0</v>
      </c>
    </row>
    <row r="45" spans="1:10" s="2" customFormat="1" ht="18" customHeight="1">
      <c r="A45" s="51" t="s">
        <v>128</v>
      </c>
      <c r="B45" s="34" t="s">
        <v>133</v>
      </c>
      <c r="C45" s="34" t="s">
        <v>187</v>
      </c>
      <c r="D45" s="34" t="s">
        <v>83</v>
      </c>
      <c r="E45" s="40">
        <v>0.29499999999999998</v>
      </c>
      <c r="F45" s="55">
        <v>27000</v>
      </c>
      <c r="G45" s="54">
        <f t="shared" si="1"/>
        <v>13500</v>
      </c>
      <c r="H45" s="36">
        <v>0</v>
      </c>
      <c r="I45" s="37">
        <f t="shared" si="2"/>
        <v>0</v>
      </c>
      <c r="J45" s="38">
        <f t="shared" si="3"/>
        <v>0</v>
      </c>
    </row>
    <row r="46" spans="1:10" s="2" customFormat="1" ht="18" customHeight="1">
      <c r="A46" s="52" t="s">
        <v>129</v>
      </c>
      <c r="B46" s="39" t="s">
        <v>134</v>
      </c>
      <c r="C46" s="39" t="s">
        <v>188</v>
      </c>
      <c r="D46" s="39" t="s">
        <v>87</v>
      </c>
      <c r="E46" s="40">
        <v>0.33500000000000002</v>
      </c>
      <c r="F46" s="55">
        <v>30000</v>
      </c>
      <c r="G46" s="54">
        <f t="shared" si="1"/>
        <v>15000</v>
      </c>
      <c r="H46" s="36">
        <v>0</v>
      </c>
      <c r="I46" s="37">
        <f t="shared" si="2"/>
        <v>0</v>
      </c>
      <c r="J46" s="38">
        <f t="shared" si="3"/>
        <v>0</v>
      </c>
    </row>
    <row r="47" spans="1:10" s="2" customFormat="1" ht="18" customHeight="1">
      <c r="A47" s="51" t="s">
        <v>130</v>
      </c>
      <c r="B47" s="34" t="s">
        <v>135</v>
      </c>
      <c r="C47" s="34" t="s">
        <v>189</v>
      </c>
      <c r="D47" s="34" t="s">
        <v>87</v>
      </c>
      <c r="E47" s="40">
        <v>0.29499999999999998</v>
      </c>
      <c r="F47" s="55">
        <v>30000</v>
      </c>
      <c r="G47" s="54">
        <f t="shared" si="1"/>
        <v>15000</v>
      </c>
      <c r="H47" s="36">
        <v>0</v>
      </c>
      <c r="I47" s="37">
        <f t="shared" si="2"/>
        <v>0</v>
      </c>
      <c r="J47" s="38">
        <f t="shared" si="3"/>
        <v>0</v>
      </c>
    </row>
    <row r="48" spans="1:10" s="2" customFormat="1" ht="18" customHeight="1">
      <c r="A48" s="35" t="s">
        <v>131</v>
      </c>
      <c r="B48" s="34" t="s">
        <v>136</v>
      </c>
      <c r="C48" s="34" t="s">
        <v>190</v>
      </c>
      <c r="D48" s="34" t="s">
        <v>84</v>
      </c>
      <c r="E48" s="40">
        <v>0.23</v>
      </c>
      <c r="F48" s="55">
        <v>29000</v>
      </c>
      <c r="G48" s="54">
        <f t="shared" si="1"/>
        <v>14500</v>
      </c>
      <c r="H48" s="36">
        <v>0</v>
      </c>
      <c r="I48" s="37">
        <f t="shared" si="2"/>
        <v>0</v>
      </c>
      <c r="J48" s="38">
        <f t="shared" si="3"/>
        <v>0</v>
      </c>
    </row>
    <row r="49" spans="1:11" s="2" customFormat="1" ht="18" customHeight="1">
      <c r="A49" s="39" t="s">
        <v>132</v>
      </c>
      <c r="B49" s="34" t="s">
        <v>137</v>
      </c>
      <c r="C49" s="34" t="s">
        <v>191</v>
      </c>
      <c r="D49" s="34" t="s">
        <v>84</v>
      </c>
      <c r="E49" s="40">
        <v>0.33</v>
      </c>
      <c r="F49" s="55">
        <v>28000</v>
      </c>
      <c r="G49" s="54">
        <f t="shared" si="1"/>
        <v>14000</v>
      </c>
      <c r="H49" s="36">
        <v>0</v>
      </c>
      <c r="I49" s="37">
        <f t="shared" si="2"/>
        <v>0</v>
      </c>
      <c r="J49" s="38">
        <f t="shared" si="3"/>
        <v>0</v>
      </c>
    </row>
    <row r="50" spans="1:11" ht="18" customHeight="1">
      <c r="A50" s="39" t="s">
        <v>113</v>
      </c>
      <c r="B50" s="34" t="s">
        <v>119</v>
      </c>
      <c r="C50" s="34" t="s">
        <v>192</v>
      </c>
      <c r="D50" s="34" t="s">
        <v>124</v>
      </c>
      <c r="E50" s="40">
        <v>0.32</v>
      </c>
      <c r="F50" s="55">
        <v>30000</v>
      </c>
      <c r="G50" s="54">
        <f t="shared" si="1"/>
        <v>15000</v>
      </c>
      <c r="H50" s="36">
        <v>0</v>
      </c>
      <c r="I50" s="37">
        <f t="shared" si="2"/>
        <v>0</v>
      </c>
      <c r="J50" s="38">
        <f t="shared" si="3"/>
        <v>0</v>
      </c>
      <c r="K50" s="2"/>
    </row>
    <row r="51" spans="1:11" ht="18" customHeight="1">
      <c r="A51" s="39" t="s">
        <v>112</v>
      </c>
      <c r="B51" s="39" t="s">
        <v>118</v>
      </c>
      <c r="C51" s="34" t="s">
        <v>182</v>
      </c>
      <c r="D51" s="34" t="s">
        <v>89</v>
      </c>
      <c r="E51" s="40">
        <v>0.20499999999999999</v>
      </c>
      <c r="F51" s="55">
        <v>27000</v>
      </c>
      <c r="G51" s="54">
        <f t="shared" si="1"/>
        <v>13500</v>
      </c>
      <c r="H51" s="36">
        <v>0</v>
      </c>
      <c r="I51" s="37">
        <f t="shared" si="2"/>
        <v>0</v>
      </c>
      <c r="J51" s="38">
        <f t="shared" si="3"/>
        <v>0</v>
      </c>
      <c r="K51" s="2"/>
    </row>
    <row r="52" spans="1:11" ht="18" customHeight="1">
      <c r="A52" s="39" t="s">
        <v>114</v>
      </c>
      <c r="B52" s="34" t="s">
        <v>120</v>
      </c>
      <c r="C52" s="34" t="s">
        <v>193</v>
      </c>
      <c r="D52" s="34" t="s">
        <v>125</v>
      </c>
      <c r="E52" s="40">
        <v>0.32500000000000001</v>
      </c>
      <c r="F52" s="55">
        <v>27000</v>
      </c>
      <c r="G52" s="54">
        <f t="shared" si="1"/>
        <v>13500</v>
      </c>
      <c r="H52" s="36">
        <v>0</v>
      </c>
      <c r="I52" s="37">
        <f t="shared" si="2"/>
        <v>0</v>
      </c>
      <c r="J52" s="38">
        <f t="shared" si="3"/>
        <v>0</v>
      </c>
      <c r="K52" s="2"/>
    </row>
    <row r="53" spans="1:11" ht="18" customHeight="1">
      <c r="A53" s="39" t="s">
        <v>115</v>
      </c>
      <c r="B53" s="34" t="s">
        <v>121</v>
      </c>
      <c r="C53" s="34" t="s">
        <v>194</v>
      </c>
      <c r="D53" s="34" t="s">
        <v>86</v>
      </c>
      <c r="E53" s="40">
        <v>0.3</v>
      </c>
      <c r="F53" s="55">
        <v>27000</v>
      </c>
      <c r="G53" s="54">
        <f t="shared" si="1"/>
        <v>13500</v>
      </c>
      <c r="H53" s="36">
        <v>0</v>
      </c>
      <c r="I53" s="37">
        <f t="shared" si="2"/>
        <v>0</v>
      </c>
      <c r="J53" s="38">
        <f t="shared" si="3"/>
        <v>0</v>
      </c>
      <c r="K53" s="2"/>
    </row>
    <row r="54" spans="1:11" ht="18" customHeight="1">
      <c r="A54" s="39" t="s">
        <v>116</v>
      </c>
      <c r="B54" s="34" t="s">
        <v>122</v>
      </c>
      <c r="C54" s="34" t="s">
        <v>195</v>
      </c>
      <c r="D54" s="34" t="s">
        <v>84</v>
      </c>
      <c r="E54" s="40">
        <v>0.26500000000000001</v>
      </c>
      <c r="F54" s="55">
        <v>27000</v>
      </c>
      <c r="G54" s="54">
        <f t="shared" si="1"/>
        <v>13500</v>
      </c>
      <c r="H54" s="36">
        <v>0</v>
      </c>
      <c r="I54" s="37">
        <f t="shared" si="2"/>
        <v>0</v>
      </c>
      <c r="J54" s="38">
        <f t="shared" si="3"/>
        <v>0</v>
      </c>
      <c r="K54" s="2"/>
    </row>
    <row r="55" spans="1:11" ht="18" customHeight="1">
      <c r="A55" s="39" t="s">
        <v>117</v>
      </c>
      <c r="B55" s="34" t="s">
        <v>123</v>
      </c>
      <c r="C55" s="34" t="s">
        <v>196</v>
      </c>
      <c r="D55" s="34" t="s">
        <v>84</v>
      </c>
      <c r="E55" s="40">
        <v>0.23</v>
      </c>
      <c r="F55" s="55">
        <v>27000</v>
      </c>
      <c r="G55" s="54">
        <f t="shared" si="1"/>
        <v>13500</v>
      </c>
      <c r="H55" s="36">
        <v>0</v>
      </c>
      <c r="I55" s="37">
        <f t="shared" si="2"/>
        <v>0</v>
      </c>
      <c r="J55" s="38">
        <f t="shared" si="3"/>
        <v>0</v>
      </c>
      <c r="K55" s="2"/>
    </row>
    <row r="56" spans="1:11" ht="18" customHeight="1">
      <c r="A56" s="39" t="s">
        <v>71</v>
      </c>
      <c r="B56" s="34" t="s">
        <v>62</v>
      </c>
      <c r="C56" s="34" t="s">
        <v>197</v>
      </c>
      <c r="D56" s="34" t="s">
        <v>81</v>
      </c>
      <c r="E56" s="40">
        <v>0.41499999999999998</v>
      </c>
      <c r="F56" s="55">
        <v>37000</v>
      </c>
      <c r="G56" s="54">
        <f t="shared" si="1"/>
        <v>18500</v>
      </c>
      <c r="H56" s="36">
        <v>0</v>
      </c>
      <c r="I56" s="37">
        <f t="shared" si="2"/>
        <v>0</v>
      </c>
      <c r="J56" s="38">
        <f t="shared" si="3"/>
        <v>0</v>
      </c>
      <c r="K56" s="2"/>
    </row>
    <row r="57" spans="1:11" ht="18" customHeight="1">
      <c r="A57" s="39" t="s">
        <v>72</v>
      </c>
      <c r="B57" s="34" t="s">
        <v>63</v>
      </c>
      <c r="C57" s="34" t="s">
        <v>198</v>
      </c>
      <c r="D57" s="34" t="s">
        <v>82</v>
      </c>
      <c r="E57" s="40">
        <v>0.29499999999999998</v>
      </c>
      <c r="F57" s="55">
        <v>30000</v>
      </c>
      <c r="G57" s="54">
        <f t="shared" si="1"/>
        <v>15000</v>
      </c>
      <c r="H57" s="36">
        <v>0</v>
      </c>
      <c r="I57" s="37">
        <f t="shared" si="2"/>
        <v>0</v>
      </c>
      <c r="J57" s="38">
        <f t="shared" si="3"/>
        <v>0</v>
      </c>
      <c r="K57" s="2"/>
    </row>
    <row r="58" spans="1:11" ht="18" customHeight="1">
      <c r="A58" s="39" t="s">
        <v>73</v>
      </c>
      <c r="B58" s="34" t="s">
        <v>64</v>
      </c>
      <c r="C58" s="34" t="s">
        <v>187</v>
      </c>
      <c r="D58" s="34" t="s">
        <v>83</v>
      </c>
      <c r="E58" s="40">
        <v>0.215</v>
      </c>
      <c r="F58" s="55">
        <v>27000</v>
      </c>
      <c r="G58" s="54">
        <f t="shared" si="1"/>
        <v>13500</v>
      </c>
      <c r="H58" s="36">
        <v>0</v>
      </c>
      <c r="I58" s="37">
        <f t="shared" si="2"/>
        <v>0</v>
      </c>
      <c r="J58" s="38">
        <f t="shared" si="3"/>
        <v>0</v>
      </c>
      <c r="K58" s="2"/>
    </row>
    <row r="59" spans="1:11" ht="18" customHeight="1">
      <c r="A59" s="39" t="s">
        <v>74</v>
      </c>
      <c r="B59" s="34" t="s">
        <v>65</v>
      </c>
      <c r="C59" s="34" t="s">
        <v>199</v>
      </c>
      <c r="D59" s="34" t="s">
        <v>84</v>
      </c>
      <c r="E59" s="40">
        <v>0.29499999999999998</v>
      </c>
      <c r="F59" s="55">
        <v>30000</v>
      </c>
      <c r="G59" s="54">
        <f t="shared" si="1"/>
        <v>15000</v>
      </c>
      <c r="H59" s="36">
        <v>0</v>
      </c>
      <c r="I59" s="37">
        <f t="shared" si="2"/>
        <v>0</v>
      </c>
      <c r="J59" s="38">
        <f t="shared" si="3"/>
        <v>0</v>
      </c>
      <c r="K59" s="2"/>
    </row>
    <row r="60" spans="1:11" ht="18" customHeight="1">
      <c r="A60" s="44" t="s">
        <v>75</v>
      </c>
      <c r="B60" s="34" t="s">
        <v>66</v>
      </c>
      <c r="C60" s="34" t="s">
        <v>200</v>
      </c>
      <c r="D60" s="34" t="s">
        <v>85</v>
      </c>
      <c r="E60" s="40">
        <v>0.20499999999999999</v>
      </c>
      <c r="F60" s="55">
        <v>27000</v>
      </c>
      <c r="G60" s="54">
        <f t="shared" si="1"/>
        <v>13500</v>
      </c>
      <c r="H60" s="36">
        <v>0</v>
      </c>
      <c r="I60" s="37">
        <f t="shared" si="2"/>
        <v>0</v>
      </c>
      <c r="J60" s="38">
        <f t="shared" si="3"/>
        <v>0</v>
      </c>
      <c r="K60" s="2"/>
    </row>
    <row r="61" spans="1:11" ht="18" customHeight="1">
      <c r="A61" s="39" t="s">
        <v>76</v>
      </c>
      <c r="B61" s="34" t="s">
        <v>67</v>
      </c>
      <c r="C61" s="34" t="s">
        <v>201</v>
      </c>
      <c r="D61" s="34" t="s">
        <v>86</v>
      </c>
      <c r="E61" s="40">
        <v>0.26500000000000001</v>
      </c>
      <c r="F61" s="55">
        <v>27000</v>
      </c>
      <c r="G61" s="54">
        <f t="shared" si="1"/>
        <v>13500</v>
      </c>
      <c r="H61" s="36">
        <v>0</v>
      </c>
      <c r="I61" s="37">
        <f t="shared" si="2"/>
        <v>0</v>
      </c>
      <c r="J61" s="38">
        <f t="shared" si="3"/>
        <v>0</v>
      </c>
      <c r="K61" s="2"/>
    </row>
    <row r="62" spans="1:11" ht="18" customHeight="1">
      <c r="A62" s="45" t="s">
        <v>77</v>
      </c>
      <c r="B62" s="34" t="s">
        <v>68</v>
      </c>
      <c r="C62" s="34" t="s">
        <v>189</v>
      </c>
      <c r="D62" s="34" t="s">
        <v>87</v>
      </c>
      <c r="E62" s="40">
        <v>0.26</v>
      </c>
      <c r="F62" s="55">
        <v>30000</v>
      </c>
      <c r="G62" s="54">
        <f t="shared" si="1"/>
        <v>15000</v>
      </c>
      <c r="H62" s="36">
        <v>0</v>
      </c>
      <c r="I62" s="37">
        <f t="shared" si="2"/>
        <v>0</v>
      </c>
      <c r="J62" s="38">
        <f t="shared" si="3"/>
        <v>0</v>
      </c>
      <c r="K62" s="2"/>
    </row>
    <row r="63" spans="1:11" ht="18" customHeight="1">
      <c r="A63" s="46" t="s">
        <v>78</v>
      </c>
      <c r="B63" s="34" t="s">
        <v>69</v>
      </c>
      <c r="C63" s="34" t="s">
        <v>181</v>
      </c>
      <c r="D63" s="34" t="s">
        <v>88</v>
      </c>
      <c r="E63" s="40">
        <v>0.2</v>
      </c>
      <c r="F63" s="55">
        <v>29000</v>
      </c>
      <c r="G63" s="54">
        <f t="shared" si="1"/>
        <v>14500</v>
      </c>
      <c r="H63" s="36">
        <v>0</v>
      </c>
      <c r="I63" s="37">
        <f t="shared" si="2"/>
        <v>0</v>
      </c>
      <c r="J63" s="38">
        <f t="shared" si="3"/>
        <v>0</v>
      </c>
      <c r="K63" s="2"/>
    </row>
    <row r="64" spans="1:11" ht="18" customHeight="1">
      <c r="A64" s="47" t="s">
        <v>79</v>
      </c>
      <c r="B64" s="48" t="s">
        <v>70</v>
      </c>
      <c r="C64" s="34" t="s">
        <v>182</v>
      </c>
      <c r="D64" s="34" t="s">
        <v>89</v>
      </c>
      <c r="E64" s="40">
        <v>0.33500000000000002</v>
      </c>
      <c r="F64" s="55">
        <v>31000</v>
      </c>
      <c r="G64" s="54">
        <f t="shared" si="1"/>
        <v>15500</v>
      </c>
      <c r="H64" s="36">
        <v>0</v>
      </c>
      <c r="I64" s="37">
        <f t="shared" si="2"/>
        <v>0</v>
      </c>
      <c r="J64" s="38">
        <f t="shared" si="3"/>
        <v>0</v>
      </c>
      <c r="K64" s="2"/>
    </row>
    <row r="65" spans="1:11" ht="18" customHeight="1">
      <c r="A65" s="47" t="s">
        <v>51</v>
      </c>
      <c r="B65" s="48" t="s">
        <v>49</v>
      </c>
      <c r="C65" s="34" t="s">
        <v>202</v>
      </c>
      <c r="D65" s="34" t="s">
        <v>90</v>
      </c>
      <c r="E65" s="40">
        <v>0.29499999999999998</v>
      </c>
      <c r="F65" s="55">
        <v>27000</v>
      </c>
      <c r="G65" s="54">
        <f t="shared" si="1"/>
        <v>13500</v>
      </c>
      <c r="H65" s="36">
        <v>0</v>
      </c>
      <c r="I65" s="37">
        <f t="shared" si="2"/>
        <v>0</v>
      </c>
      <c r="J65" s="38">
        <f t="shared" si="3"/>
        <v>0</v>
      </c>
      <c r="K65" s="2"/>
    </row>
    <row r="66" spans="1:11" ht="18" customHeight="1">
      <c r="A66" s="47" t="s">
        <v>48</v>
      </c>
      <c r="B66" s="48" t="s">
        <v>46</v>
      </c>
      <c r="C66" s="34" t="s">
        <v>187</v>
      </c>
      <c r="D66" s="34" t="s">
        <v>91</v>
      </c>
      <c r="E66" s="40">
        <v>0.18</v>
      </c>
      <c r="F66" s="55">
        <v>27000</v>
      </c>
      <c r="G66" s="54">
        <f t="shared" si="1"/>
        <v>13500</v>
      </c>
      <c r="H66" s="36">
        <v>0</v>
      </c>
      <c r="I66" s="37">
        <f t="shared" si="2"/>
        <v>0</v>
      </c>
      <c r="J66" s="38">
        <f t="shared" si="3"/>
        <v>0</v>
      </c>
      <c r="K66" s="2"/>
    </row>
    <row r="67" spans="1:11" ht="18" customHeight="1">
      <c r="A67" s="47" t="s">
        <v>166</v>
      </c>
      <c r="B67" s="48" t="s">
        <v>176</v>
      </c>
      <c r="C67" s="34" t="s">
        <v>203</v>
      </c>
      <c r="D67" s="34" t="s">
        <v>91</v>
      </c>
      <c r="E67" s="40">
        <v>0.53</v>
      </c>
      <c r="F67" s="55">
        <v>37000</v>
      </c>
      <c r="G67" s="54">
        <f t="shared" si="1"/>
        <v>18500</v>
      </c>
      <c r="H67" s="36">
        <v>0</v>
      </c>
      <c r="I67" s="37">
        <f t="shared" si="2"/>
        <v>0</v>
      </c>
      <c r="J67" s="38">
        <f t="shared" si="3"/>
        <v>0</v>
      </c>
      <c r="K67" s="2"/>
    </row>
    <row r="68" spans="1:11" ht="18" customHeight="1">
      <c r="A68" s="47" t="s">
        <v>42</v>
      </c>
      <c r="B68" s="48" t="s">
        <v>40</v>
      </c>
      <c r="C68" s="34" t="s">
        <v>204</v>
      </c>
      <c r="D68" s="34" t="s">
        <v>84</v>
      </c>
      <c r="E68" s="40">
        <v>0.44</v>
      </c>
      <c r="F68" s="55">
        <v>27000</v>
      </c>
      <c r="G68" s="54">
        <f t="shared" si="1"/>
        <v>13500</v>
      </c>
      <c r="H68" s="36">
        <v>0</v>
      </c>
      <c r="I68" s="37">
        <f t="shared" si="2"/>
        <v>0</v>
      </c>
      <c r="J68" s="38">
        <f t="shared" si="3"/>
        <v>0</v>
      </c>
      <c r="K68" s="2"/>
    </row>
    <row r="69" spans="1:11" ht="18" customHeight="1">
      <c r="A69" s="47" t="s">
        <v>26</v>
      </c>
      <c r="B69" s="49" t="s">
        <v>25</v>
      </c>
      <c r="C69" s="34" t="s">
        <v>205</v>
      </c>
      <c r="D69" s="34" t="s">
        <v>84</v>
      </c>
      <c r="E69" s="40">
        <v>0.22</v>
      </c>
      <c r="F69" s="55">
        <v>29000</v>
      </c>
      <c r="G69" s="54">
        <f t="shared" si="1"/>
        <v>14500</v>
      </c>
      <c r="H69" s="36">
        <v>0</v>
      </c>
      <c r="I69" s="37">
        <f t="shared" si="2"/>
        <v>0</v>
      </c>
      <c r="J69" s="38">
        <f t="shared" si="3"/>
        <v>0</v>
      </c>
      <c r="K69" s="2"/>
    </row>
    <row r="70" spans="1:11" ht="18" customHeight="1">
      <c r="A70" s="47" t="s">
        <v>27</v>
      </c>
      <c r="B70" s="49" t="s">
        <v>24</v>
      </c>
      <c r="C70" s="34" t="s">
        <v>190</v>
      </c>
      <c r="D70" s="34" t="s">
        <v>93</v>
      </c>
      <c r="E70" s="40">
        <v>0.4</v>
      </c>
      <c r="F70" s="55">
        <v>42000</v>
      </c>
      <c r="G70" s="54">
        <f t="shared" si="1"/>
        <v>21000</v>
      </c>
      <c r="H70" s="36">
        <v>0</v>
      </c>
      <c r="I70" s="37">
        <f t="shared" si="2"/>
        <v>0</v>
      </c>
      <c r="J70" s="38">
        <f t="shared" si="3"/>
        <v>0</v>
      </c>
      <c r="K70" s="2"/>
    </row>
    <row r="71" spans="1:11" ht="18" customHeight="1">
      <c r="A71" s="47" t="s">
        <v>28</v>
      </c>
      <c r="B71" s="49" t="s">
        <v>0</v>
      </c>
      <c r="C71" s="34" t="s">
        <v>191</v>
      </c>
      <c r="D71" s="34" t="s">
        <v>84</v>
      </c>
      <c r="E71" s="40">
        <v>0.375</v>
      </c>
      <c r="F71" s="55">
        <v>30000</v>
      </c>
      <c r="G71" s="54">
        <f t="shared" si="1"/>
        <v>15000</v>
      </c>
      <c r="H71" s="36">
        <v>0</v>
      </c>
      <c r="I71" s="37">
        <f t="shared" si="2"/>
        <v>0</v>
      </c>
      <c r="J71" s="38">
        <f t="shared" si="3"/>
        <v>0</v>
      </c>
      <c r="K71" s="2"/>
    </row>
    <row r="72" spans="1:11" ht="18" customHeight="1">
      <c r="A72" s="47" t="s">
        <v>29</v>
      </c>
      <c r="B72" s="49" t="s">
        <v>1</v>
      </c>
      <c r="C72" s="34" t="s">
        <v>183</v>
      </c>
      <c r="D72" s="34" t="s">
        <v>84</v>
      </c>
      <c r="E72" s="40">
        <v>0.19</v>
      </c>
      <c r="F72" s="55">
        <v>29000</v>
      </c>
      <c r="G72" s="54">
        <f t="shared" si="1"/>
        <v>14500</v>
      </c>
      <c r="H72" s="36">
        <v>0</v>
      </c>
      <c r="I72" s="37">
        <f t="shared" si="2"/>
        <v>0</v>
      </c>
      <c r="J72" s="38">
        <f t="shared" si="3"/>
        <v>0</v>
      </c>
      <c r="K72" s="2"/>
    </row>
    <row r="73" spans="1:11" ht="18" customHeight="1">
      <c r="A73" s="47" t="s">
        <v>167</v>
      </c>
      <c r="B73" s="49" t="s">
        <v>177</v>
      </c>
      <c r="C73" s="49" t="s">
        <v>206</v>
      </c>
      <c r="D73" s="48" t="s">
        <v>91</v>
      </c>
      <c r="E73" s="40">
        <v>0.375</v>
      </c>
      <c r="F73" s="55">
        <v>32000</v>
      </c>
      <c r="G73" s="54">
        <f t="shared" si="1"/>
        <v>16000</v>
      </c>
      <c r="H73" s="36">
        <v>0</v>
      </c>
      <c r="I73" s="37">
        <f t="shared" si="2"/>
        <v>0</v>
      </c>
      <c r="J73" s="38">
        <f t="shared" si="3"/>
        <v>0</v>
      </c>
      <c r="K73" s="2"/>
    </row>
    <row r="74" spans="1:11" ht="18" customHeight="1">
      <c r="A74" s="47" t="s">
        <v>30</v>
      </c>
      <c r="B74" s="49" t="s">
        <v>2</v>
      </c>
      <c r="C74" s="49" t="s">
        <v>207</v>
      </c>
      <c r="D74" s="48" t="s">
        <v>94</v>
      </c>
      <c r="E74" s="40">
        <v>0.4</v>
      </c>
      <c r="F74" s="55">
        <v>35000</v>
      </c>
      <c r="G74" s="54">
        <f t="shared" si="1"/>
        <v>17500</v>
      </c>
      <c r="H74" s="36">
        <v>0</v>
      </c>
      <c r="I74" s="37">
        <f t="shared" si="2"/>
        <v>0</v>
      </c>
      <c r="J74" s="38">
        <f t="shared" si="3"/>
        <v>0</v>
      </c>
      <c r="K74" s="2"/>
    </row>
    <row r="75" spans="1:11" ht="18" customHeight="1">
      <c r="A75" s="47" t="s">
        <v>31</v>
      </c>
      <c r="B75" s="49" t="s">
        <v>3</v>
      </c>
      <c r="C75" s="49" t="s">
        <v>208</v>
      </c>
      <c r="D75" s="48" t="s">
        <v>84</v>
      </c>
      <c r="E75" s="40">
        <v>0.3</v>
      </c>
      <c r="F75" s="55">
        <v>30000</v>
      </c>
      <c r="G75" s="54">
        <f t="shared" si="1"/>
        <v>15000</v>
      </c>
      <c r="H75" s="36">
        <v>0</v>
      </c>
      <c r="I75" s="37">
        <f t="shared" si="2"/>
        <v>0</v>
      </c>
      <c r="J75" s="38">
        <f t="shared" si="3"/>
        <v>0</v>
      </c>
      <c r="K75" s="2"/>
    </row>
    <row r="76" spans="1:11" ht="18" customHeight="1">
      <c r="A76" s="47" t="s">
        <v>32</v>
      </c>
      <c r="B76" s="49" t="s">
        <v>4</v>
      </c>
      <c r="C76" s="49" t="s">
        <v>186</v>
      </c>
      <c r="D76" s="48" t="s">
        <v>91</v>
      </c>
      <c r="E76" s="40">
        <v>0.3</v>
      </c>
      <c r="F76" s="55">
        <v>27000</v>
      </c>
      <c r="G76" s="54">
        <f t="shared" si="1"/>
        <v>13500</v>
      </c>
      <c r="H76" s="36">
        <v>0</v>
      </c>
      <c r="I76" s="37">
        <f t="shared" si="2"/>
        <v>0</v>
      </c>
      <c r="J76" s="38">
        <f t="shared" si="3"/>
        <v>0</v>
      </c>
      <c r="K76" s="2"/>
    </row>
    <row r="77" spans="1:11" ht="18" customHeight="1">
      <c r="A77" s="47" t="s">
        <v>168</v>
      </c>
      <c r="B77" s="49" t="s">
        <v>178</v>
      </c>
      <c r="C77" s="49" t="s">
        <v>209</v>
      </c>
      <c r="D77" s="48" t="s">
        <v>81</v>
      </c>
      <c r="E77" s="40">
        <v>0.31</v>
      </c>
      <c r="F77" s="55">
        <v>32000</v>
      </c>
      <c r="G77" s="54">
        <f t="shared" si="1"/>
        <v>16000</v>
      </c>
      <c r="H77" s="36">
        <v>0</v>
      </c>
      <c r="I77" s="37">
        <f t="shared" si="2"/>
        <v>0</v>
      </c>
      <c r="J77" s="38">
        <f t="shared" si="3"/>
        <v>0</v>
      </c>
      <c r="K77" s="2"/>
    </row>
    <row r="78" spans="1:11" ht="18" customHeight="1">
      <c r="A78" s="47" t="s">
        <v>33</v>
      </c>
      <c r="B78" s="49" t="s">
        <v>5</v>
      </c>
      <c r="C78" s="49" t="s">
        <v>210</v>
      </c>
      <c r="D78" s="48" t="s">
        <v>84</v>
      </c>
      <c r="E78" s="40">
        <v>0.2</v>
      </c>
      <c r="F78" s="55">
        <v>27000</v>
      </c>
      <c r="G78" s="54">
        <f t="shared" si="1"/>
        <v>13500</v>
      </c>
      <c r="H78" s="36">
        <v>0</v>
      </c>
      <c r="I78" s="37">
        <f t="shared" si="2"/>
        <v>0</v>
      </c>
      <c r="J78" s="38">
        <f t="shared" si="3"/>
        <v>0</v>
      </c>
      <c r="K78" s="2"/>
    </row>
    <row r="79" spans="1:11" ht="18" customHeight="1">
      <c r="A79" s="47" t="s">
        <v>34</v>
      </c>
      <c r="B79" s="49" t="s">
        <v>6</v>
      </c>
      <c r="C79" s="49" t="s">
        <v>191</v>
      </c>
      <c r="D79" s="48" t="s">
        <v>84</v>
      </c>
      <c r="E79" s="40">
        <v>0.3</v>
      </c>
      <c r="F79" s="55">
        <v>27000</v>
      </c>
      <c r="G79" s="54">
        <f t="shared" si="1"/>
        <v>13500</v>
      </c>
      <c r="H79" s="36">
        <v>0</v>
      </c>
      <c r="I79" s="37">
        <f t="shared" si="2"/>
        <v>0</v>
      </c>
      <c r="J79" s="38">
        <f t="shared" si="3"/>
        <v>0</v>
      </c>
      <c r="K79" s="2"/>
    </row>
    <row r="80" spans="1:11" ht="18" customHeight="1">
      <c r="A80" s="47" t="s">
        <v>35</v>
      </c>
      <c r="B80" s="49" t="s">
        <v>7</v>
      </c>
      <c r="C80" s="49" t="s">
        <v>211</v>
      </c>
      <c r="D80" s="48" t="s">
        <v>95</v>
      </c>
      <c r="E80" s="40">
        <v>0.16</v>
      </c>
      <c r="F80" s="55">
        <v>24000</v>
      </c>
      <c r="G80" s="54">
        <f t="shared" si="1"/>
        <v>12000</v>
      </c>
      <c r="H80" s="36">
        <v>0</v>
      </c>
      <c r="I80" s="37">
        <f t="shared" si="2"/>
        <v>0</v>
      </c>
      <c r="J80" s="38">
        <f t="shared" si="3"/>
        <v>0</v>
      </c>
      <c r="K80" s="2"/>
    </row>
    <row r="81" spans="1:11" ht="18" customHeight="1">
      <c r="A81" s="47" t="s">
        <v>36</v>
      </c>
      <c r="B81" s="49" t="s">
        <v>8</v>
      </c>
      <c r="C81" s="49" t="s">
        <v>212</v>
      </c>
      <c r="D81" s="48" t="s">
        <v>96</v>
      </c>
      <c r="E81" s="40">
        <v>0.36</v>
      </c>
      <c r="F81" s="55">
        <v>30000</v>
      </c>
      <c r="G81" s="54">
        <f t="shared" ref="G81:G83" si="4">F81*0.5</f>
        <v>15000</v>
      </c>
      <c r="H81" s="36">
        <v>0</v>
      </c>
      <c r="I81" s="37">
        <f t="shared" ref="I81:I83" si="5">G81*H81</f>
        <v>0</v>
      </c>
      <c r="J81" s="38">
        <f t="shared" ref="J81:J83" si="6">E81*H81</f>
        <v>0</v>
      </c>
      <c r="K81" s="2"/>
    </row>
    <row r="82" spans="1:11" ht="18" customHeight="1">
      <c r="A82" s="47" t="s">
        <v>37</v>
      </c>
      <c r="B82" s="49" t="s">
        <v>9</v>
      </c>
      <c r="C82" s="49" t="s">
        <v>188</v>
      </c>
      <c r="D82" s="48" t="s">
        <v>97</v>
      </c>
      <c r="E82" s="40">
        <v>0.33</v>
      </c>
      <c r="F82" s="55">
        <v>32000</v>
      </c>
      <c r="G82" s="54">
        <f t="shared" si="4"/>
        <v>16000</v>
      </c>
      <c r="H82" s="36">
        <v>0</v>
      </c>
      <c r="I82" s="37">
        <f t="shared" si="5"/>
        <v>0</v>
      </c>
      <c r="J82" s="38">
        <f t="shared" si="6"/>
        <v>0</v>
      </c>
      <c r="K82" s="2"/>
    </row>
    <row r="83" spans="1:11" ht="18" customHeight="1">
      <c r="A83" s="47" t="s">
        <v>38</v>
      </c>
      <c r="B83" s="49" t="s">
        <v>10</v>
      </c>
      <c r="C83" s="49" t="s">
        <v>210</v>
      </c>
      <c r="D83" s="48" t="s">
        <v>84</v>
      </c>
      <c r="E83" s="40">
        <v>0.2</v>
      </c>
      <c r="F83" s="55">
        <v>27000</v>
      </c>
      <c r="G83" s="54">
        <f t="shared" si="4"/>
        <v>13500</v>
      </c>
      <c r="H83" s="36">
        <v>0</v>
      </c>
      <c r="I83" s="37">
        <f t="shared" si="5"/>
        <v>0</v>
      </c>
      <c r="J83" s="38">
        <f t="shared" si="6"/>
        <v>0</v>
      </c>
      <c r="K83" s="2"/>
    </row>
    <row r="84" spans="1:11">
      <c r="A84" s="19"/>
      <c r="B84" s="19"/>
      <c r="C84" s="19"/>
      <c r="D84" s="19"/>
      <c r="E84" s="19"/>
      <c r="F84" s="27"/>
      <c r="G84" s="27"/>
      <c r="H84" s="20">
        <f>SUM(H16:H83)</f>
        <v>0</v>
      </c>
      <c r="I84" s="20">
        <f t="shared" ref="I84:J84" si="7">SUM(I16:I83)</f>
        <v>0</v>
      </c>
      <c r="J84" s="77">
        <f>SUM(J16:J83)</f>
        <v>0</v>
      </c>
      <c r="K84" s="2"/>
    </row>
    <row r="85" spans="1:11">
      <c r="A85" s="2"/>
      <c r="B85" s="2"/>
      <c r="C85" s="2"/>
      <c r="D85" s="2"/>
      <c r="E85" s="2"/>
    </row>
  </sheetData>
  <protectedRanges>
    <protectedRange sqref="G11:G14" name="Rango2"/>
  </protectedRanges>
  <autoFilter ref="B15:J84" xr:uid="{00000000-0001-0000-0000-000000000000}"/>
  <mergeCells count="4">
    <mergeCell ref="A8:B8"/>
    <mergeCell ref="A7:B7"/>
    <mergeCell ref="A9:B9"/>
    <mergeCell ref="C3:D3"/>
  </mergeCells>
  <hyperlinks>
    <hyperlink ref="B5" r:id="rId1" xr:uid="{00000000-0004-0000-0000-000000000000}"/>
    <hyperlink ref="B4" r:id="rId2" xr:uid="{4C5DB186-DE78-48C2-B8AE-4ADAB359EAF5}"/>
  </hyperlinks>
  <pageMargins left="0.7" right="0.7" top="0.75" bottom="0.75" header="0.3" footer="0.3"/>
  <pageSetup scale="68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56F5-43C5-4B27-A255-F2F0DEA6E6BC}">
  <sheetPr>
    <pageSetUpPr fitToPage="1"/>
  </sheetPr>
  <dimension ref="A1:J58"/>
  <sheetViews>
    <sheetView topLeftCell="A43" workbookViewId="0">
      <selection activeCell="F17" sqref="F17:F54"/>
    </sheetView>
  </sheetViews>
  <sheetFormatPr defaultColWidth="11.453125" defaultRowHeight="15.5"/>
  <cols>
    <col min="1" max="1" width="26.7265625" style="1" customWidth="1"/>
    <col min="2" max="2" width="31.81640625" style="1" customWidth="1"/>
    <col min="3" max="3" width="24.81640625" style="1" customWidth="1"/>
    <col min="4" max="4" width="25.54296875" style="1" customWidth="1"/>
    <col min="5" max="5" width="9.54296875" style="1" customWidth="1"/>
    <col min="6" max="6" width="9.1796875" style="1" customWidth="1"/>
    <col min="7" max="10" width="0" style="1" hidden="1" customWidth="1"/>
    <col min="11" max="16384" width="11.453125" style="1"/>
  </cols>
  <sheetData>
    <row r="1" spans="1:10" ht="18" customHeight="1">
      <c r="A1" s="2"/>
      <c r="B1" s="5" t="s">
        <v>154</v>
      </c>
      <c r="C1" s="6"/>
      <c r="D1" s="6"/>
      <c r="E1" s="6"/>
      <c r="F1" s="3"/>
    </row>
    <row r="2" spans="1:10" ht="18" customHeight="1">
      <c r="A2" s="2"/>
      <c r="B2" s="7"/>
      <c r="C2" s="8"/>
      <c r="D2" s="8"/>
      <c r="E2" s="8"/>
      <c r="F2" s="4"/>
      <c r="G2" s="2"/>
      <c r="H2" s="2"/>
      <c r="I2" s="2"/>
      <c r="J2" s="2"/>
    </row>
    <row r="3" spans="1:10" ht="18" customHeight="1">
      <c r="A3" s="2"/>
      <c r="B3" s="9" t="s">
        <v>126</v>
      </c>
      <c r="C3" s="69" t="s">
        <v>101</v>
      </c>
      <c r="D3" s="69"/>
      <c r="E3" s="4"/>
      <c r="F3" s="4"/>
      <c r="G3" s="2"/>
      <c r="H3" s="2"/>
      <c r="I3" s="2"/>
      <c r="J3" s="2"/>
    </row>
    <row r="4" spans="1:10" ht="18" customHeight="1">
      <c r="A4" s="2"/>
      <c r="B4" s="53" t="s">
        <v>127</v>
      </c>
      <c r="C4" s="4" t="s">
        <v>108</v>
      </c>
      <c r="D4" s="22" t="s">
        <v>102</v>
      </c>
      <c r="E4" s="4"/>
      <c r="F4" s="4"/>
      <c r="G4" s="2"/>
      <c r="H4" s="2"/>
      <c r="I4" s="2"/>
      <c r="J4" s="2"/>
    </row>
    <row r="5" spans="1:10" ht="18" customHeight="1">
      <c r="A5" s="2"/>
      <c r="B5" s="10" t="s">
        <v>52</v>
      </c>
      <c r="C5" s="4" t="s">
        <v>103</v>
      </c>
      <c r="D5" s="23" t="s">
        <v>104</v>
      </c>
      <c r="E5" s="4" t="s">
        <v>54</v>
      </c>
      <c r="F5" s="4"/>
      <c r="G5" s="2"/>
      <c r="H5" s="2"/>
      <c r="I5" s="2"/>
      <c r="J5" s="2"/>
    </row>
    <row r="6" spans="1:10" ht="18" customHeight="1">
      <c r="A6" s="2"/>
      <c r="B6" s="4"/>
      <c r="C6" s="4" t="s">
        <v>111</v>
      </c>
      <c r="D6" s="24" t="s">
        <v>110</v>
      </c>
      <c r="E6" s="4" t="s">
        <v>54</v>
      </c>
      <c r="F6" s="4"/>
      <c r="G6" s="2"/>
      <c r="H6" s="2"/>
      <c r="I6" s="2"/>
      <c r="J6" s="2"/>
    </row>
    <row r="7" spans="1:10" ht="18" customHeight="1">
      <c r="A7" s="67" t="s">
        <v>54</v>
      </c>
      <c r="B7" s="67"/>
      <c r="C7" s="4" t="s">
        <v>106</v>
      </c>
      <c r="D7" s="25" t="s">
        <v>105</v>
      </c>
      <c r="E7" s="4"/>
      <c r="F7" s="4"/>
      <c r="G7" s="2"/>
      <c r="H7" s="2"/>
      <c r="I7" s="2"/>
      <c r="J7" s="2"/>
    </row>
    <row r="8" spans="1:10" ht="18" customHeight="1">
      <c r="A8" s="67" t="s">
        <v>54</v>
      </c>
      <c r="B8" s="67"/>
      <c r="C8" s="4" t="s">
        <v>107</v>
      </c>
      <c r="D8" s="23" t="s">
        <v>109</v>
      </c>
      <c r="E8" s="4"/>
      <c r="F8" s="4"/>
      <c r="G8" s="2"/>
      <c r="H8" s="2"/>
      <c r="I8" s="2"/>
      <c r="J8" s="2"/>
    </row>
    <row r="9" spans="1:10" ht="18" customHeight="1">
      <c r="A9" s="68" t="s">
        <v>54</v>
      </c>
      <c r="B9" s="68"/>
      <c r="C9" s="4"/>
      <c r="D9" s="21"/>
      <c r="E9" s="4"/>
      <c r="F9" s="4"/>
      <c r="G9" s="2"/>
      <c r="H9" s="2"/>
      <c r="I9" s="2"/>
      <c r="J9" s="2"/>
    </row>
    <row r="10" spans="1:10" ht="18" customHeight="1">
      <c r="A10" s="31"/>
      <c r="B10" s="31"/>
      <c r="C10" s="4"/>
      <c r="D10" s="21"/>
      <c r="E10" s="4"/>
      <c r="F10" s="4"/>
      <c r="G10" s="2"/>
      <c r="H10" s="2"/>
      <c r="I10" s="2"/>
      <c r="J10" s="2"/>
    </row>
    <row r="11" spans="1:10" ht="18" customHeight="1">
      <c r="A11" s="11" t="s">
        <v>57</v>
      </c>
      <c r="B11" s="32"/>
      <c r="C11" s="11" t="s">
        <v>59</v>
      </c>
      <c r="D11" s="74"/>
      <c r="E11" s="75"/>
      <c r="F11" s="75"/>
      <c r="G11" s="75"/>
      <c r="H11" s="75"/>
      <c r="I11" s="76"/>
      <c r="J11" s="2"/>
    </row>
    <row r="12" spans="1:10" ht="18" customHeight="1">
      <c r="A12" s="11" t="s">
        <v>55</v>
      </c>
      <c r="B12" s="32"/>
      <c r="C12" s="11" t="s">
        <v>58</v>
      </c>
      <c r="D12" s="70"/>
      <c r="E12" s="71"/>
      <c r="F12" s="71"/>
      <c r="G12" s="71"/>
      <c r="H12" s="71"/>
      <c r="I12" s="72"/>
      <c r="J12" s="2"/>
    </row>
    <row r="13" spans="1:10" ht="18" customHeight="1">
      <c r="A13" s="11" t="s">
        <v>56</v>
      </c>
      <c r="B13" s="32"/>
      <c r="C13" s="11" t="s">
        <v>60</v>
      </c>
      <c r="D13" s="70"/>
      <c r="E13" s="71"/>
      <c r="F13" s="71"/>
      <c r="G13" s="71"/>
      <c r="H13" s="71"/>
      <c r="I13" s="72"/>
      <c r="J13" s="2"/>
    </row>
    <row r="14" spans="1:10" ht="18" customHeight="1">
      <c r="A14" s="18"/>
      <c r="B14" s="33"/>
      <c r="C14" s="11" t="s">
        <v>61</v>
      </c>
      <c r="D14" s="70"/>
      <c r="E14" s="71"/>
      <c r="F14" s="71"/>
      <c r="G14" s="71"/>
      <c r="H14" s="71"/>
      <c r="I14" s="72"/>
      <c r="J14" s="2"/>
    </row>
    <row r="15" spans="1:10" s="2" customFormat="1" ht="18" customHeight="1">
      <c r="A15" s="12" t="s">
        <v>22</v>
      </c>
      <c r="B15" s="15" t="s">
        <v>23</v>
      </c>
      <c r="C15" s="15" t="s">
        <v>80</v>
      </c>
      <c r="D15" s="15"/>
      <c r="E15" s="15" t="s">
        <v>98</v>
      </c>
      <c r="F15" s="15" t="s">
        <v>21</v>
      </c>
      <c r="G15" s="16">
        <v>-0.5</v>
      </c>
      <c r="H15" s="13" t="s">
        <v>53</v>
      </c>
      <c r="I15" s="14" t="s">
        <v>99</v>
      </c>
      <c r="J15" s="14" t="s">
        <v>100</v>
      </c>
    </row>
    <row r="16" spans="1:10" s="2" customFormat="1" ht="18" customHeight="1">
      <c r="A16" s="60" t="s">
        <v>155</v>
      </c>
      <c r="B16" s="57" t="s">
        <v>156</v>
      </c>
      <c r="C16" s="57" t="s">
        <v>152</v>
      </c>
      <c r="D16" s="57" t="s">
        <v>88</v>
      </c>
      <c r="E16" s="58">
        <v>0.32</v>
      </c>
      <c r="F16" s="55">
        <v>5200</v>
      </c>
      <c r="G16" s="59"/>
      <c r="H16" s="13"/>
      <c r="I16" s="14"/>
      <c r="J16" s="14"/>
    </row>
    <row r="17" spans="1:10" s="2" customFormat="1" ht="18" customHeight="1">
      <c r="A17" s="56" t="s">
        <v>153</v>
      </c>
      <c r="B17" s="57" t="s">
        <v>138</v>
      </c>
      <c r="C17" s="57" t="s">
        <v>15</v>
      </c>
      <c r="D17" s="57" t="s">
        <v>94</v>
      </c>
      <c r="E17" s="58">
        <v>0.155</v>
      </c>
      <c r="F17" s="55">
        <v>3900</v>
      </c>
      <c r="G17" s="54">
        <f t="shared" ref="G17:G54" si="0">F17*0.5</f>
        <v>1950</v>
      </c>
      <c r="H17" s="36">
        <v>0</v>
      </c>
      <c r="I17" s="37">
        <f t="shared" ref="I17:I28" si="1">G17*H17</f>
        <v>0</v>
      </c>
      <c r="J17" s="38">
        <f t="shared" ref="J17:J54" si="2">E17*H17</f>
        <v>0</v>
      </c>
    </row>
    <row r="18" spans="1:10" s="2" customFormat="1" ht="18" customHeight="1">
      <c r="A18" s="51" t="s">
        <v>128</v>
      </c>
      <c r="B18" s="34" t="s">
        <v>133</v>
      </c>
      <c r="C18" s="34" t="s">
        <v>47</v>
      </c>
      <c r="D18" s="34" t="s">
        <v>83</v>
      </c>
      <c r="E18" s="40">
        <v>0.29499999999999998</v>
      </c>
      <c r="F18" s="55">
        <v>4800</v>
      </c>
      <c r="G18" s="54">
        <f t="shared" si="0"/>
        <v>2400</v>
      </c>
      <c r="H18" s="36">
        <v>0</v>
      </c>
      <c r="I18" s="37">
        <f t="shared" si="1"/>
        <v>0</v>
      </c>
      <c r="J18" s="38">
        <f t="shared" si="2"/>
        <v>0</v>
      </c>
    </row>
    <row r="19" spans="1:10" s="2" customFormat="1" ht="18" customHeight="1">
      <c r="A19" s="51" t="s">
        <v>129</v>
      </c>
      <c r="B19" s="34" t="s">
        <v>134</v>
      </c>
      <c r="C19" s="34" t="s">
        <v>139</v>
      </c>
      <c r="D19" s="34" t="s">
        <v>87</v>
      </c>
      <c r="E19" s="40">
        <v>0.33500000000000002</v>
      </c>
      <c r="F19" s="55">
        <v>5200</v>
      </c>
      <c r="G19" s="54">
        <f t="shared" si="0"/>
        <v>2600</v>
      </c>
      <c r="H19" s="36">
        <v>0</v>
      </c>
      <c r="I19" s="37">
        <f t="shared" si="1"/>
        <v>0</v>
      </c>
      <c r="J19" s="38">
        <f t="shared" si="2"/>
        <v>0</v>
      </c>
    </row>
    <row r="20" spans="1:10" s="2" customFormat="1" ht="18" customHeight="1">
      <c r="A20" s="51" t="s">
        <v>130</v>
      </c>
      <c r="B20" s="34" t="s">
        <v>135</v>
      </c>
      <c r="C20" s="34" t="s">
        <v>140</v>
      </c>
      <c r="D20" s="34" t="s">
        <v>87</v>
      </c>
      <c r="E20" s="40">
        <v>0.29499999999999998</v>
      </c>
      <c r="F20" s="55">
        <v>5100</v>
      </c>
      <c r="G20" s="54">
        <f t="shared" si="0"/>
        <v>2550</v>
      </c>
      <c r="H20" s="36">
        <v>0</v>
      </c>
      <c r="I20" s="37">
        <f t="shared" si="1"/>
        <v>0</v>
      </c>
      <c r="J20" s="38">
        <f t="shared" si="2"/>
        <v>0</v>
      </c>
    </row>
    <row r="21" spans="1:10" s="2" customFormat="1" ht="18" customHeight="1">
      <c r="A21" s="51" t="s">
        <v>131</v>
      </c>
      <c r="B21" s="34" t="s">
        <v>136</v>
      </c>
      <c r="C21" s="34" t="s">
        <v>16</v>
      </c>
      <c r="D21" s="34" t="s">
        <v>84</v>
      </c>
      <c r="E21" s="40">
        <v>0.23</v>
      </c>
      <c r="F21" s="55">
        <v>4500</v>
      </c>
      <c r="G21" s="54">
        <f t="shared" si="0"/>
        <v>2250</v>
      </c>
      <c r="H21" s="36">
        <v>0</v>
      </c>
      <c r="I21" s="37">
        <f t="shared" si="1"/>
        <v>0</v>
      </c>
      <c r="J21" s="38">
        <f t="shared" si="2"/>
        <v>0</v>
      </c>
    </row>
    <row r="22" spans="1:10" s="2" customFormat="1" ht="18" customHeight="1">
      <c r="A22" s="51" t="s">
        <v>132</v>
      </c>
      <c r="B22" s="34" t="s">
        <v>137</v>
      </c>
      <c r="C22" s="34" t="s">
        <v>11</v>
      </c>
      <c r="D22" s="34" t="s">
        <v>84</v>
      </c>
      <c r="E22" s="40">
        <v>0.33</v>
      </c>
      <c r="F22" s="55">
        <v>4500</v>
      </c>
      <c r="G22" s="54">
        <f t="shared" si="0"/>
        <v>2250</v>
      </c>
      <c r="H22" s="36">
        <v>0</v>
      </c>
      <c r="I22" s="37">
        <f t="shared" si="1"/>
        <v>0</v>
      </c>
      <c r="J22" s="38">
        <f t="shared" si="2"/>
        <v>0</v>
      </c>
    </row>
    <row r="23" spans="1:10" s="2" customFormat="1" ht="18" customHeight="1">
      <c r="A23" s="51" t="s">
        <v>112</v>
      </c>
      <c r="B23" s="34" t="s">
        <v>118</v>
      </c>
      <c r="C23" s="34" t="s">
        <v>141</v>
      </c>
      <c r="D23" s="34" t="s">
        <v>89</v>
      </c>
      <c r="E23" s="40">
        <v>0.20499999999999999</v>
      </c>
      <c r="F23" s="55">
        <v>4400</v>
      </c>
      <c r="G23" s="54">
        <f t="shared" si="0"/>
        <v>2200</v>
      </c>
      <c r="H23" s="36">
        <v>0</v>
      </c>
      <c r="I23" s="37">
        <f t="shared" si="1"/>
        <v>0</v>
      </c>
      <c r="J23" s="38">
        <f t="shared" si="2"/>
        <v>0</v>
      </c>
    </row>
    <row r="24" spans="1:10" s="2" customFormat="1" ht="18" customHeight="1">
      <c r="A24" s="51" t="s">
        <v>113</v>
      </c>
      <c r="B24" s="34" t="s">
        <v>119</v>
      </c>
      <c r="C24" s="34" t="s">
        <v>142</v>
      </c>
      <c r="D24" s="34" t="s">
        <v>124</v>
      </c>
      <c r="E24" s="40">
        <v>0.24</v>
      </c>
      <c r="F24" s="55">
        <v>4600</v>
      </c>
      <c r="G24" s="54">
        <f t="shared" si="0"/>
        <v>2300</v>
      </c>
      <c r="H24" s="36">
        <v>0</v>
      </c>
      <c r="I24" s="37">
        <f t="shared" si="1"/>
        <v>0</v>
      </c>
      <c r="J24" s="38">
        <f t="shared" si="2"/>
        <v>0</v>
      </c>
    </row>
    <row r="25" spans="1:10" s="2" customFormat="1" ht="18" customHeight="1">
      <c r="A25" s="51" t="s">
        <v>114</v>
      </c>
      <c r="B25" s="34" t="s">
        <v>120</v>
      </c>
      <c r="C25" s="34" t="s">
        <v>143</v>
      </c>
      <c r="D25" s="34" t="s">
        <v>125</v>
      </c>
      <c r="E25" s="40">
        <v>0.32500000000000001</v>
      </c>
      <c r="F25" s="55">
        <v>4500</v>
      </c>
      <c r="G25" s="54">
        <f t="shared" si="0"/>
        <v>2250</v>
      </c>
      <c r="H25" s="36">
        <v>0</v>
      </c>
      <c r="I25" s="37">
        <f t="shared" si="1"/>
        <v>0</v>
      </c>
      <c r="J25" s="38">
        <f t="shared" si="2"/>
        <v>0</v>
      </c>
    </row>
    <row r="26" spans="1:10" s="2" customFormat="1" ht="18" customHeight="1">
      <c r="A26" s="52" t="s">
        <v>115</v>
      </c>
      <c r="B26" s="39" t="s">
        <v>121</v>
      </c>
      <c r="C26" s="39" t="s">
        <v>144</v>
      </c>
      <c r="D26" s="39" t="s">
        <v>86</v>
      </c>
      <c r="E26" s="40">
        <v>0.3</v>
      </c>
      <c r="F26" s="55">
        <v>4300</v>
      </c>
      <c r="G26" s="54">
        <f t="shared" si="0"/>
        <v>2150</v>
      </c>
      <c r="H26" s="36">
        <v>0</v>
      </c>
      <c r="I26" s="37">
        <f t="shared" si="1"/>
        <v>0</v>
      </c>
      <c r="J26" s="38">
        <f t="shared" si="2"/>
        <v>0</v>
      </c>
    </row>
    <row r="27" spans="1:10" s="2" customFormat="1" ht="18" customHeight="1">
      <c r="A27" s="51" t="s">
        <v>116</v>
      </c>
      <c r="B27" s="34" t="s">
        <v>122</v>
      </c>
      <c r="C27" s="34" t="s">
        <v>145</v>
      </c>
      <c r="D27" s="34" t="s">
        <v>84</v>
      </c>
      <c r="E27" s="41">
        <v>0.26500000000000001</v>
      </c>
      <c r="F27" s="55">
        <v>4200</v>
      </c>
      <c r="G27" s="54">
        <f t="shared" si="0"/>
        <v>2100</v>
      </c>
      <c r="H27" s="36">
        <v>0</v>
      </c>
      <c r="I27" s="37">
        <f t="shared" si="1"/>
        <v>0</v>
      </c>
      <c r="J27" s="38">
        <f t="shared" si="2"/>
        <v>0</v>
      </c>
    </row>
    <row r="28" spans="1:10" s="2" customFormat="1" ht="18" customHeight="1">
      <c r="A28" s="35" t="s">
        <v>117</v>
      </c>
      <c r="B28" s="34" t="s">
        <v>123</v>
      </c>
      <c r="C28" s="34" t="s">
        <v>146</v>
      </c>
      <c r="D28" s="34" t="s">
        <v>84</v>
      </c>
      <c r="E28" s="40">
        <v>0.23</v>
      </c>
      <c r="F28" s="55">
        <v>4500</v>
      </c>
      <c r="G28" s="54">
        <f t="shared" si="0"/>
        <v>2250</v>
      </c>
      <c r="H28" s="36">
        <v>0</v>
      </c>
      <c r="I28" s="37">
        <f t="shared" si="1"/>
        <v>0</v>
      </c>
      <c r="J28" s="38">
        <f t="shared" si="2"/>
        <v>0</v>
      </c>
    </row>
    <row r="29" spans="1:10" s="2" customFormat="1" ht="18" customHeight="1">
      <c r="A29" s="39" t="s">
        <v>71</v>
      </c>
      <c r="B29" s="34" t="s">
        <v>62</v>
      </c>
      <c r="C29" s="34" t="s">
        <v>147</v>
      </c>
      <c r="D29" s="34" t="s">
        <v>81</v>
      </c>
      <c r="E29" s="42">
        <v>0.48</v>
      </c>
      <c r="F29" s="55">
        <v>5800</v>
      </c>
      <c r="G29" s="54">
        <f t="shared" si="0"/>
        <v>2900</v>
      </c>
      <c r="H29" s="36">
        <v>0</v>
      </c>
      <c r="I29" s="37">
        <f>G29*H29</f>
        <v>0</v>
      </c>
      <c r="J29" s="38">
        <f t="shared" si="2"/>
        <v>0</v>
      </c>
    </row>
    <row r="30" spans="1:10" ht="18" customHeight="1">
      <c r="A30" s="39" t="s">
        <v>72</v>
      </c>
      <c r="B30" s="34" t="s">
        <v>63</v>
      </c>
      <c r="C30" s="34" t="s">
        <v>148</v>
      </c>
      <c r="D30" s="34" t="s">
        <v>82</v>
      </c>
      <c r="E30" s="41">
        <v>0.29499999999999998</v>
      </c>
      <c r="F30" s="55">
        <v>4800</v>
      </c>
      <c r="G30" s="54">
        <f t="shared" si="0"/>
        <v>2400</v>
      </c>
      <c r="H30" s="36">
        <v>0</v>
      </c>
      <c r="I30" s="37">
        <f t="shared" ref="I30:I54" si="3">G30*H30</f>
        <v>0</v>
      </c>
      <c r="J30" s="38">
        <f t="shared" si="2"/>
        <v>0</v>
      </c>
    </row>
    <row r="31" spans="1:10" ht="18" customHeight="1">
      <c r="A31" s="39" t="s">
        <v>73</v>
      </c>
      <c r="B31" s="39" t="s">
        <v>64</v>
      </c>
      <c r="C31" s="34" t="s">
        <v>47</v>
      </c>
      <c r="D31" s="34" t="s">
        <v>83</v>
      </c>
      <c r="E31" s="41">
        <v>0.215</v>
      </c>
      <c r="F31" s="55">
        <v>4100</v>
      </c>
      <c r="G31" s="54">
        <f t="shared" si="0"/>
        <v>2050</v>
      </c>
      <c r="H31" s="36">
        <v>0</v>
      </c>
      <c r="I31" s="37">
        <f t="shared" si="3"/>
        <v>0</v>
      </c>
      <c r="J31" s="38">
        <f t="shared" si="2"/>
        <v>0</v>
      </c>
    </row>
    <row r="32" spans="1:10" ht="18" customHeight="1">
      <c r="A32" s="39" t="s">
        <v>74</v>
      </c>
      <c r="B32" s="34" t="s">
        <v>65</v>
      </c>
      <c r="C32" s="34" t="s">
        <v>149</v>
      </c>
      <c r="D32" s="34" t="s">
        <v>84</v>
      </c>
      <c r="E32" s="41">
        <v>0.29499999999999998</v>
      </c>
      <c r="F32" s="55">
        <v>4800</v>
      </c>
      <c r="G32" s="54">
        <f t="shared" si="0"/>
        <v>2400</v>
      </c>
      <c r="H32" s="36">
        <v>0</v>
      </c>
      <c r="I32" s="37">
        <f t="shared" si="3"/>
        <v>0</v>
      </c>
      <c r="J32" s="38">
        <f t="shared" si="2"/>
        <v>0</v>
      </c>
    </row>
    <row r="33" spans="1:10" ht="18" customHeight="1">
      <c r="A33" s="39" t="s">
        <v>75</v>
      </c>
      <c r="B33" s="34" t="s">
        <v>66</v>
      </c>
      <c r="C33" s="34" t="s">
        <v>150</v>
      </c>
      <c r="D33" s="34" t="s">
        <v>85</v>
      </c>
      <c r="E33" s="41">
        <v>0.20499999999999999</v>
      </c>
      <c r="F33" s="55">
        <v>4100</v>
      </c>
      <c r="G33" s="54">
        <f t="shared" si="0"/>
        <v>2050</v>
      </c>
      <c r="H33" s="36">
        <v>0</v>
      </c>
      <c r="I33" s="37">
        <f t="shared" si="3"/>
        <v>0</v>
      </c>
      <c r="J33" s="38">
        <f t="shared" si="2"/>
        <v>0</v>
      </c>
    </row>
    <row r="34" spans="1:10" ht="18" customHeight="1">
      <c r="A34" s="39" t="s">
        <v>76</v>
      </c>
      <c r="B34" s="34" t="s">
        <v>67</v>
      </c>
      <c r="C34" s="34" t="s">
        <v>151</v>
      </c>
      <c r="D34" s="34" t="s">
        <v>86</v>
      </c>
      <c r="E34" s="43">
        <v>0.26500000000000001</v>
      </c>
      <c r="F34" s="55">
        <v>4100</v>
      </c>
      <c r="G34" s="54">
        <f t="shared" si="0"/>
        <v>2050</v>
      </c>
      <c r="H34" s="36">
        <v>0</v>
      </c>
      <c r="I34" s="37">
        <f t="shared" si="3"/>
        <v>0</v>
      </c>
      <c r="J34" s="38">
        <f t="shared" si="2"/>
        <v>0</v>
      </c>
    </row>
    <row r="35" spans="1:10" ht="18" customHeight="1">
      <c r="A35" s="39" t="s">
        <v>77</v>
      </c>
      <c r="B35" s="34" t="s">
        <v>68</v>
      </c>
      <c r="C35" s="34" t="s">
        <v>140</v>
      </c>
      <c r="D35" s="34" t="s">
        <v>87</v>
      </c>
      <c r="E35" s="43">
        <v>0.26</v>
      </c>
      <c r="F35" s="55">
        <v>5000</v>
      </c>
      <c r="G35" s="54">
        <f t="shared" si="0"/>
        <v>2500</v>
      </c>
      <c r="H35" s="36">
        <v>0</v>
      </c>
      <c r="I35" s="37">
        <f t="shared" si="3"/>
        <v>0</v>
      </c>
      <c r="J35" s="38">
        <f t="shared" si="2"/>
        <v>0</v>
      </c>
    </row>
    <row r="36" spans="1:10" ht="18" customHeight="1">
      <c r="A36" s="39" t="s">
        <v>78</v>
      </c>
      <c r="B36" s="34" t="s">
        <v>69</v>
      </c>
      <c r="C36" s="34" t="s">
        <v>152</v>
      </c>
      <c r="D36" s="34" t="s">
        <v>88</v>
      </c>
      <c r="E36" s="43">
        <v>0.2</v>
      </c>
      <c r="F36" s="55">
        <v>4400</v>
      </c>
      <c r="G36" s="54">
        <f t="shared" si="0"/>
        <v>2200</v>
      </c>
      <c r="H36" s="36">
        <v>0</v>
      </c>
      <c r="I36" s="37">
        <f t="shared" si="3"/>
        <v>0</v>
      </c>
      <c r="J36" s="38">
        <f t="shared" si="2"/>
        <v>0</v>
      </c>
    </row>
    <row r="37" spans="1:10" ht="18" customHeight="1">
      <c r="A37" s="39" t="s">
        <v>79</v>
      </c>
      <c r="B37" s="34" t="s">
        <v>70</v>
      </c>
      <c r="C37" s="34" t="s">
        <v>141</v>
      </c>
      <c r="D37" s="34" t="s">
        <v>89</v>
      </c>
      <c r="E37" s="43">
        <v>0.33500000000000002</v>
      </c>
      <c r="F37" s="55">
        <v>5300</v>
      </c>
      <c r="G37" s="54">
        <f t="shared" si="0"/>
        <v>2650</v>
      </c>
      <c r="H37" s="36">
        <v>0</v>
      </c>
      <c r="I37" s="37">
        <f t="shared" si="3"/>
        <v>0</v>
      </c>
      <c r="J37" s="38">
        <f t="shared" si="2"/>
        <v>0</v>
      </c>
    </row>
    <row r="38" spans="1:10" ht="18" customHeight="1">
      <c r="A38" s="39" t="s">
        <v>51</v>
      </c>
      <c r="B38" s="34" t="s">
        <v>49</v>
      </c>
      <c r="C38" s="34" t="s">
        <v>50</v>
      </c>
      <c r="D38" s="34" t="s">
        <v>90</v>
      </c>
      <c r="E38" s="43">
        <v>0.29499999999999998</v>
      </c>
      <c r="F38" s="55">
        <v>4200</v>
      </c>
      <c r="G38" s="54">
        <f t="shared" si="0"/>
        <v>2100</v>
      </c>
      <c r="H38" s="36">
        <v>0</v>
      </c>
      <c r="I38" s="37">
        <f t="shared" si="3"/>
        <v>0</v>
      </c>
      <c r="J38" s="38">
        <f t="shared" si="2"/>
        <v>0</v>
      </c>
    </row>
    <row r="39" spans="1:10" ht="18" customHeight="1">
      <c r="A39" s="39" t="s">
        <v>48</v>
      </c>
      <c r="B39" s="34" t="s">
        <v>46</v>
      </c>
      <c r="C39" s="34" t="s">
        <v>47</v>
      </c>
      <c r="D39" s="34" t="s">
        <v>91</v>
      </c>
      <c r="E39" s="43">
        <v>0.18</v>
      </c>
      <c r="F39" s="55">
        <v>4100</v>
      </c>
      <c r="G39" s="54">
        <f t="shared" si="0"/>
        <v>2050</v>
      </c>
      <c r="H39" s="36">
        <v>0</v>
      </c>
      <c r="I39" s="37">
        <f t="shared" si="3"/>
        <v>0</v>
      </c>
      <c r="J39" s="38">
        <f t="shared" si="2"/>
        <v>0</v>
      </c>
    </row>
    <row r="40" spans="1:10" ht="18" customHeight="1">
      <c r="A40" s="44" t="s">
        <v>45</v>
      </c>
      <c r="B40" s="34" t="s">
        <v>43</v>
      </c>
      <c r="C40" s="34" t="s">
        <v>44</v>
      </c>
      <c r="D40" s="34" t="s">
        <v>92</v>
      </c>
      <c r="E40" s="43">
        <v>0.11</v>
      </c>
      <c r="F40" s="55">
        <v>3300</v>
      </c>
      <c r="G40" s="54">
        <f t="shared" si="0"/>
        <v>1650</v>
      </c>
      <c r="H40" s="36">
        <v>0</v>
      </c>
      <c r="I40" s="37">
        <f t="shared" si="3"/>
        <v>0</v>
      </c>
      <c r="J40" s="38">
        <f t="shared" si="2"/>
        <v>0</v>
      </c>
    </row>
    <row r="41" spans="1:10" ht="18" customHeight="1">
      <c r="A41" s="39" t="s">
        <v>42</v>
      </c>
      <c r="B41" s="34" t="s">
        <v>40</v>
      </c>
      <c r="C41" s="34" t="s">
        <v>41</v>
      </c>
      <c r="D41" s="34" t="s">
        <v>84</v>
      </c>
      <c r="E41" s="43">
        <v>0.44</v>
      </c>
      <c r="F41" s="55">
        <v>4500</v>
      </c>
      <c r="G41" s="54">
        <f t="shared" si="0"/>
        <v>2250</v>
      </c>
      <c r="H41" s="36">
        <v>0</v>
      </c>
      <c r="I41" s="37">
        <f t="shared" si="3"/>
        <v>0</v>
      </c>
      <c r="J41" s="38">
        <f t="shared" si="2"/>
        <v>0</v>
      </c>
    </row>
    <row r="42" spans="1:10" ht="18" customHeight="1">
      <c r="A42" s="45" t="s">
        <v>26</v>
      </c>
      <c r="B42" s="34" t="s">
        <v>25</v>
      </c>
      <c r="C42" s="34" t="s">
        <v>39</v>
      </c>
      <c r="D42" s="34" t="s">
        <v>84</v>
      </c>
      <c r="E42" s="43">
        <v>0.22</v>
      </c>
      <c r="F42" s="55">
        <v>4300</v>
      </c>
      <c r="G42" s="54">
        <f t="shared" si="0"/>
        <v>2150</v>
      </c>
      <c r="H42" s="36">
        <v>0</v>
      </c>
      <c r="I42" s="37">
        <f t="shared" si="3"/>
        <v>0</v>
      </c>
      <c r="J42" s="38">
        <f t="shared" si="2"/>
        <v>0</v>
      </c>
    </row>
    <row r="43" spans="1:10" ht="18" customHeight="1">
      <c r="A43" s="46" t="s">
        <v>27</v>
      </c>
      <c r="B43" s="34" t="s">
        <v>24</v>
      </c>
      <c r="C43" s="34" t="s">
        <v>16</v>
      </c>
      <c r="D43" s="34" t="s">
        <v>93</v>
      </c>
      <c r="E43" s="43">
        <v>0.4</v>
      </c>
      <c r="F43" s="55">
        <v>6100</v>
      </c>
      <c r="G43" s="54">
        <f t="shared" si="0"/>
        <v>3050</v>
      </c>
      <c r="H43" s="36">
        <v>0</v>
      </c>
      <c r="I43" s="37">
        <f t="shared" si="3"/>
        <v>0</v>
      </c>
      <c r="J43" s="38">
        <f t="shared" si="2"/>
        <v>0</v>
      </c>
    </row>
    <row r="44" spans="1:10" ht="18" customHeight="1">
      <c r="A44" s="47" t="s">
        <v>28</v>
      </c>
      <c r="B44" s="48" t="s">
        <v>0</v>
      </c>
      <c r="C44" s="34" t="s">
        <v>11</v>
      </c>
      <c r="D44" s="34" t="s">
        <v>84</v>
      </c>
      <c r="E44" s="43">
        <v>0.375</v>
      </c>
      <c r="F44" s="55">
        <v>4500</v>
      </c>
      <c r="G44" s="54">
        <f t="shared" si="0"/>
        <v>2250</v>
      </c>
      <c r="H44" s="36">
        <v>0</v>
      </c>
      <c r="I44" s="37">
        <f t="shared" si="3"/>
        <v>0</v>
      </c>
      <c r="J44" s="38">
        <f t="shared" si="2"/>
        <v>0</v>
      </c>
    </row>
    <row r="45" spans="1:10" ht="18" customHeight="1">
      <c r="A45" s="47" t="s">
        <v>29</v>
      </c>
      <c r="B45" s="48" t="s">
        <v>1</v>
      </c>
      <c r="C45" s="34" t="s">
        <v>12</v>
      </c>
      <c r="D45" s="34" t="s">
        <v>84</v>
      </c>
      <c r="E45" s="43">
        <v>0.19</v>
      </c>
      <c r="F45" s="55">
        <v>4300</v>
      </c>
      <c r="G45" s="54">
        <f t="shared" si="0"/>
        <v>2150</v>
      </c>
      <c r="H45" s="36">
        <v>0</v>
      </c>
      <c r="I45" s="37">
        <f t="shared" si="3"/>
        <v>0</v>
      </c>
      <c r="J45" s="38">
        <f t="shared" si="2"/>
        <v>0</v>
      </c>
    </row>
    <row r="46" spans="1:10" ht="18" customHeight="1">
      <c r="A46" s="47" t="s">
        <v>30</v>
      </c>
      <c r="B46" s="48" t="s">
        <v>2</v>
      </c>
      <c r="C46" s="34" t="s">
        <v>13</v>
      </c>
      <c r="D46" s="34" t="s">
        <v>94</v>
      </c>
      <c r="E46" s="43">
        <v>0.4</v>
      </c>
      <c r="F46" s="55">
        <v>5700</v>
      </c>
      <c r="G46" s="54">
        <f t="shared" si="0"/>
        <v>2850</v>
      </c>
      <c r="H46" s="36">
        <v>0</v>
      </c>
      <c r="I46" s="37">
        <f t="shared" si="3"/>
        <v>0</v>
      </c>
      <c r="J46" s="38">
        <f t="shared" si="2"/>
        <v>0</v>
      </c>
    </row>
    <row r="47" spans="1:10" ht="18" customHeight="1">
      <c r="A47" s="47" t="s">
        <v>31</v>
      </c>
      <c r="B47" s="48" t="s">
        <v>3</v>
      </c>
      <c r="C47" s="34" t="s">
        <v>14</v>
      </c>
      <c r="D47" s="34" t="s">
        <v>84</v>
      </c>
      <c r="E47" s="43">
        <v>0.3</v>
      </c>
      <c r="F47" s="55">
        <v>4500</v>
      </c>
      <c r="G47" s="54">
        <f t="shared" si="0"/>
        <v>2250</v>
      </c>
      <c r="H47" s="36">
        <v>0</v>
      </c>
      <c r="I47" s="37">
        <f t="shared" si="3"/>
        <v>0</v>
      </c>
      <c r="J47" s="38">
        <f t="shared" si="2"/>
        <v>0</v>
      </c>
    </row>
    <row r="48" spans="1:10" ht="18" customHeight="1">
      <c r="A48" s="47" t="s">
        <v>32</v>
      </c>
      <c r="B48" s="48" t="s">
        <v>4</v>
      </c>
      <c r="C48" s="34" t="s">
        <v>15</v>
      </c>
      <c r="D48" s="34" t="s">
        <v>91</v>
      </c>
      <c r="E48" s="43">
        <v>0.3</v>
      </c>
      <c r="F48" s="55">
        <v>4500</v>
      </c>
      <c r="G48" s="54">
        <f t="shared" si="0"/>
        <v>2250</v>
      </c>
      <c r="H48" s="36">
        <v>0</v>
      </c>
      <c r="I48" s="37">
        <f t="shared" si="3"/>
        <v>0</v>
      </c>
      <c r="J48" s="38">
        <f t="shared" si="2"/>
        <v>0</v>
      </c>
    </row>
    <row r="49" spans="1:10" ht="18" customHeight="1">
      <c r="A49" s="47" t="s">
        <v>33</v>
      </c>
      <c r="B49" s="48" t="s">
        <v>5</v>
      </c>
      <c r="C49" s="34" t="s">
        <v>17</v>
      </c>
      <c r="D49" s="34" t="s">
        <v>84</v>
      </c>
      <c r="E49" s="43">
        <v>0.2</v>
      </c>
      <c r="F49" s="55">
        <v>3900</v>
      </c>
      <c r="G49" s="54">
        <f t="shared" si="0"/>
        <v>1950</v>
      </c>
      <c r="H49" s="36">
        <v>0</v>
      </c>
      <c r="I49" s="37">
        <f t="shared" si="3"/>
        <v>0</v>
      </c>
      <c r="J49" s="38">
        <f t="shared" si="2"/>
        <v>0</v>
      </c>
    </row>
    <row r="50" spans="1:10" ht="18" customHeight="1">
      <c r="A50" s="47" t="s">
        <v>34</v>
      </c>
      <c r="B50" s="49" t="s">
        <v>6</v>
      </c>
      <c r="C50" s="34" t="s">
        <v>11</v>
      </c>
      <c r="D50" s="34" t="s">
        <v>84</v>
      </c>
      <c r="E50" s="43">
        <v>0.3</v>
      </c>
      <c r="F50" s="55">
        <v>4500</v>
      </c>
      <c r="G50" s="54">
        <f t="shared" si="0"/>
        <v>2250</v>
      </c>
      <c r="H50" s="36">
        <v>0</v>
      </c>
      <c r="I50" s="37">
        <f t="shared" si="3"/>
        <v>0</v>
      </c>
      <c r="J50" s="38">
        <f t="shared" si="2"/>
        <v>0</v>
      </c>
    </row>
    <row r="51" spans="1:10" ht="18" customHeight="1">
      <c r="A51" s="47" t="s">
        <v>35</v>
      </c>
      <c r="B51" s="49" t="s">
        <v>7</v>
      </c>
      <c r="C51" s="34" t="s">
        <v>18</v>
      </c>
      <c r="D51" s="34" t="s">
        <v>95</v>
      </c>
      <c r="E51" s="43">
        <v>0.16</v>
      </c>
      <c r="F51" s="55">
        <v>3700</v>
      </c>
      <c r="G51" s="54">
        <f t="shared" si="0"/>
        <v>1850</v>
      </c>
      <c r="H51" s="36">
        <v>0</v>
      </c>
      <c r="I51" s="37">
        <f t="shared" si="3"/>
        <v>0</v>
      </c>
      <c r="J51" s="38">
        <f t="shared" si="2"/>
        <v>0</v>
      </c>
    </row>
    <row r="52" spans="1:10" ht="18" customHeight="1">
      <c r="A52" s="47" t="s">
        <v>36</v>
      </c>
      <c r="B52" s="49" t="s">
        <v>8</v>
      </c>
      <c r="C52" s="34" t="s">
        <v>19</v>
      </c>
      <c r="D52" s="34" t="s">
        <v>96</v>
      </c>
      <c r="E52" s="43">
        <v>0.36</v>
      </c>
      <c r="F52" s="55">
        <v>4400</v>
      </c>
      <c r="G52" s="54">
        <f t="shared" si="0"/>
        <v>2200</v>
      </c>
      <c r="H52" s="36">
        <v>0</v>
      </c>
      <c r="I52" s="37">
        <f t="shared" si="3"/>
        <v>0</v>
      </c>
      <c r="J52" s="38">
        <f t="shared" si="2"/>
        <v>0</v>
      </c>
    </row>
    <row r="53" spans="1:10" ht="18" customHeight="1">
      <c r="A53" s="47" t="s">
        <v>37</v>
      </c>
      <c r="B53" s="49" t="s">
        <v>9</v>
      </c>
      <c r="C53" s="34" t="s">
        <v>20</v>
      </c>
      <c r="D53" s="34" t="s">
        <v>97</v>
      </c>
      <c r="E53" s="43">
        <v>0.33</v>
      </c>
      <c r="F53" s="55">
        <v>5200</v>
      </c>
      <c r="G53" s="54">
        <f t="shared" si="0"/>
        <v>2600</v>
      </c>
      <c r="H53" s="36">
        <v>0</v>
      </c>
      <c r="I53" s="37">
        <f t="shared" si="3"/>
        <v>0</v>
      </c>
      <c r="J53" s="38">
        <f t="shared" si="2"/>
        <v>0</v>
      </c>
    </row>
    <row r="54" spans="1:10" ht="18" customHeight="1">
      <c r="A54" s="47" t="s">
        <v>38</v>
      </c>
      <c r="B54" s="49" t="s">
        <v>10</v>
      </c>
      <c r="C54" s="49" t="s">
        <v>17</v>
      </c>
      <c r="D54" s="48" t="s">
        <v>84</v>
      </c>
      <c r="E54" s="43">
        <v>0.2</v>
      </c>
      <c r="F54" s="55">
        <v>3900</v>
      </c>
      <c r="G54" s="54">
        <f t="shared" si="0"/>
        <v>1950</v>
      </c>
      <c r="H54" s="36">
        <v>0</v>
      </c>
      <c r="I54" s="37">
        <f t="shared" si="3"/>
        <v>0</v>
      </c>
      <c r="J54" s="38">
        <f t="shared" si="2"/>
        <v>0</v>
      </c>
    </row>
    <row r="55" spans="1:10">
      <c r="A55" s="19" t="s">
        <v>54</v>
      </c>
      <c r="B55" s="19"/>
      <c r="C55" s="19"/>
      <c r="D55" s="19"/>
      <c r="E55" s="19"/>
      <c r="F55" s="73"/>
      <c r="G55" s="73"/>
      <c r="H55" s="20">
        <f>SUM(H17:H54)</f>
        <v>0</v>
      </c>
      <c r="I55" s="50">
        <f>SUM(I17:I54)</f>
        <v>0</v>
      </c>
      <c r="J55" s="50">
        <f>SUM(J17:J54)</f>
        <v>0</v>
      </c>
    </row>
    <row r="56" spans="1:10">
      <c r="F56" s="27"/>
      <c r="G56" s="27"/>
      <c r="H56" s="26"/>
      <c r="I56" s="28">
        <v>0</v>
      </c>
    </row>
    <row r="57" spans="1:10">
      <c r="A57" s="17"/>
      <c r="B57" s="2"/>
      <c r="C57" s="2"/>
      <c r="D57" s="2"/>
      <c r="E57" s="2"/>
      <c r="F57" s="29"/>
      <c r="G57" s="29"/>
      <c r="H57" s="29"/>
      <c r="I57" s="30">
        <f>I55+I56</f>
        <v>0</v>
      </c>
      <c r="J57" s="2"/>
    </row>
    <row r="58" spans="1:10">
      <c r="A58" s="2"/>
      <c r="B58" s="2"/>
      <c r="C58" s="2"/>
      <c r="D58" s="2"/>
      <c r="E58" s="2"/>
    </row>
  </sheetData>
  <protectedRanges>
    <protectedRange sqref="G11:G14" name="Rango2"/>
  </protectedRanges>
  <autoFilter ref="B15:J57" xr:uid="{00000000-0001-0000-0000-000000000000}"/>
  <mergeCells count="9">
    <mergeCell ref="D13:I13"/>
    <mergeCell ref="D14:I14"/>
    <mergeCell ref="F55:G55"/>
    <mergeCell ref="C3:D3"/>
    <mergeCell ref="A7:B7"/>
    <mergeCell ref="A8:B8"/>
    <mergeCell ref="A9:B9"/>
    <mergeCell ref="D11:I11"/>
    <mergeCell ref="D12:I12"/>
  </mergeCells>
  <hyperlinks>
    <hyperlink ref="B5" r:id="rId1" xr:uid="{1F558F4A-6699-4F69-87D4-250F55DF9F52}"/>
    <hyperlink ref="B4" r:id="rId2" xr:uid="{D1DE423E-F107-4BD9-8EC3-A1DACD392DC9}"/>
  </hyperlinks>
  <pageMargins left="0.7" right="0.7" top="0.75" bottom="0.75" header="0.3" footer="0.3"/>
  <pageSetup scale="66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Lista con descuento</vt:lpstr>
      <vt:lpstr>lista precios Conabip</vt:lpstr>
      <vt:lpstr>'Lista con descuento'!Print_Area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</dc:creator>
  <cp:lastModifiedBy>camille dupont</cp:lastModifiedBy>
  <cp:lastPrinted>2025-03-12T19:32:29Z</cp:lastPrinted>
  <dcterms:created xsi:type="dcterms:W3CDTF">2018-09-13T19:51:02Z</dcterms:created>
  <dcterms:modified xsi:type="dcterms:W3CDTF">2026-03-31T20:45:19Z</dcterms:modified>
</cp:coreProperties>
</file>