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media/image1.jpeg" ContentType="image/jpeg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Sheet 1 - CHAI EDITORA" sheetId="1" r:id="rId4"/>
  </sheets>
</workbook>
</file>

<file path=xl/sharedStrings.xml><?xml version="1.0" encoding="utf-8"?>
<sst xmlns="http://schemas.openxmlformats.org/spreadsheetml/2006/main" uniqueCount="50">
  <si>
    <t>CHAI EDITORA</t>
  </si>
  <si>
    <t>ISBN</t>
  </si>
  <si>
    <t xml:space="preserve">Título </t>
  </si>
  <si>
    <t>Autor</t>
  </si>
  <si>
    <t>Traductor</t>
  </si>
  <si>
    <t>Precios Mayo 2022 (PESOS)</t>
  </si>
  <si>
    <t>CONABIP 50% (PESOS)</t>
  </si>
  <si>
    <t>PEDIDO</t>
  </si>
  <si>
    <t>SUBTOTAL (PESOS)</t>
  </si>
  <si>
    <t>Año de publicación</t>
  </si>
  <si>
    <t>Ocho</t>
  </si>
  <si>
    <t>Amy Fusselman</t>
  </si>
  <si>
    <t>Virginia Higa</t>
  </si>
  <si>
    <t>Un hombre con suerte</t>
  </si>
  <si>
    <t>Jamel Brinkley</t>
  </si>
  <si>
    <t>Tomás Downey</t>
  </si>
  <si>
    <t>Insomnio</t>
  </si>
  <si>
    <t>Marina Benjamin</t>
  </si>
  <si>
    <t>Florencia Parodi</t>
  </si>
  <si>
    <t>Tiempo sin lluvia</t>
  </si>
  <si>
    <t>Cynan Jones</t>
  </si>
  <si>
    <t>Esther Cross</t>
  </si>
  <si>
    <t xml:space="preserve">¿Hay alguien ahí? </t>
  </si>
  <si>
    <t>Peter Orner</t>
  </si>
  <si>
    <t>Damián Tullio</t>
  </si>
  <si>
    <t>9789874728357</t>
  </si>
  <si>
    <t>Taj Mahal</t>
  </si>
  <si>
    <t>Debora Eisenberg</t>
  </si>
  <si>
    <t>Federico Falco</t>
  </si>
  <si>
    <t>Tundra</t>
  </si>
  <si>
    <t>Abi Andrews</t>
  </si>
  <si>
    <t>Otro Manhattan</t>
  </si>
  <si>
    <t>Donald Antrim</t>
  </si>
  <si>
    <t>Matías Battistón</t>
  </si>
  <si>
    <t>Idiófono</t>
  </si>
  <si>
    <t>La Tejonera</t>
  </si>
  <si>
    <t>Laura Wittner</t>
  </si>
  <si>
    <t>El gran jardín</t>
  </si>
  <si>
    <t>Lola Randl</t>
  </si>
  <si>
    <t>Ariel Magnus</t>
  </si>
  <si>
    <t>Sobre Bárbara Loden</t>
  </si>
  <si>
    <t>Nathalie Léger</t>
  </si>
  <si>
    <t>Greff-Santamaria y Maez</t>
  </si>
  <si>
    <t>Manantial</t>
  </si>
  <si>
    <t>Akwaeke Emezi</t>
  </si>
  <si>
    <t>Autorretrato</t>
  </si>
  <si>
    <t>Celia Paul</t>
  </si>
  <si>
    <t>Relatos</t>
  </si>
  <si>
    <t>La vida después</t>
  </si>
  <si>
    <t>Total Pedido</t>
  </si>
</sst>
</file>

<file path=xl/styles.xml><?xml version="1.0" encoding="utf-8"?>
<styleSheet xmlns="http://schemas.openxmlformats.org/spreadsheetml/2006/main">
  <numFmts count="1">
    <numFmt numFmtId="0" formatCode="General"/>
  </numFmts>
  <fonts count="8">
    <font>
      <sz val="10"/>
      <color indexed="8"/>
      <name val="Helvetica Neue"/>
    </font>
    <font>
      <sz val="12"/>
      <color indexed="8"/>
      <name val="Helvetica Neue"/>
    </font>
    <font>
      <sz val="15"/>
      <color indexed="8"/>
      <name val="Calibri"/>
    </font>
    <font>
      <b val="1"/>
      <sz val="9"/>
      <color indexed="8"/>
      <name val="Arial"/>
    </font>
    <font>
      <sz val="10"/>
      <color indexed="8"/>
      <name val="Avenir Next LT Pro"/>
    </font>
    <font>
      <b val="1"/>
      <sz val="10"/>
      <color indexed="8"/>
      <name val="Avenir Next LT Pro"/>
    </font>
    <font>
      <sz val="10"/>
      <color indexed="8"/>
      <name val="Arial"/>
    </font>
    <font>
      <b val="1"/>
      <sz val="10"/>
      <color indexed="8"/>
      <name val="Helvetica Neue"/>
    </font>
  </fonts>
  <fills count="6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</fills>
  <borders count="11">
    <border>
      <left/>
      <right/>
      <top/>
      <bottom/>
      <diagonal/>
    </border>
    <border>
      <left style="thin">
        <color indexed="10"/>
      </left>
      <right/>
      <top style="thin">
        <color indexed="10"/>
      </top>
      <bottom style="thin">
        <color indexed="11"/>
      </bottom>
      <diagonal/>
    </border>
    <border>
      <left/>
      <right/>
      <top style="thin">
        <color indexed="10"/>
      </top>
      <bottom style="thin">
        <color indexed="11"/>
      </bottom>
      <diagonal/>
    </border>
    <border>
      <left/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3"/>
      </bottom>
      <diagonal/>
    </border>
    <border>
      <left style="thin">
        <color indexed="11"/>
      </left>
      <right style="thin">
        <color indexed="15"/>
      </right>
      <top style="thin">
        <color indexed="13"/>
      </top>
      <bottom style="thin">
        <color indexed="15"/>
      </bottom>
      <diagonal/>
    </border>
    <border>
      <left style="thin">
        <color indexed="15"/>
      </left>
      <right style="thin">
        <color indexed="15"/>
      </right>
      <top style="thin">
        <color indexed="13"/>
      </top>
      <bottom style="thin">
        <color indexed="15"/>
      </bottom>
      <diagonal/>
    </border>
    <border>
      <left style="thin">
        <color indexed="11"/>
      </left>
      <right style="thin">
        <color indexed="15"/>
      </right>
      <top style="thin">
        <color indexed="15"/>
      </top>
      <bottom style="thin">
        <color indexed="15"/>
      </bottom>
      <diagonal/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  <diagonal/>
    </border>
    <border>
      <left style="thin">
        <color indexed="11"/>
      </left>
      <right style="thin">
        <color indexed="15"/>
      </right>
      <top style="thin">
        <color indexed="15"/>
      </top>
      <bottom style="thin">
        <color indexed="11"/>
      </bottom>
      <diagonal/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1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44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49" fontId="1" fillId="2" borderId="1" applyNumberFormat="1" applyFont="1" applyFill="1" applyBorder="1" applyAlignment="1" applyProtection="0">
      <alignment horizontal="center" vertical="center"/>
    </xf>
    <xf numFmtId="0" fontId="1" fillId="2" borderId="2" applyNumberFormat="0" applyFont="1" applyFill="1" applyBorder="1" applyAlignment="1" applyProtection="0">
      <alignment horizontal="center" vertical="center"/>
    </xf>
    <xf numFmtId="0" fontId="0" fillId="2" borderId="2" applyNumberFormat="0" applyFont="1" applyFill="1" applyBorder="1" applyAlignment="1" applyProtection="0">
      <alignment vertical="top" wrapText="1"/>
    </xf>
    <xf numFmtId="0" fontId="1" fillId="2" borderId="3" applyNumberFormat="0" applyFont="1" applyFill="1" applyBorder="1" applyAlignment="1" applyProtection="0">
      <alignment horizontal="center" vertical="center"/>
    </xf>
    <xf numFmtId="49" fontId="3" fillId="3" borderId="4" applyNumberFormat="1" applyFont="1" applyFill="1" applyBorder="1" applyAlignment="1" applyProtection="0">
      <alignment horizontal="center" vertical="bottom" wrapText="1"/>
    </xf>
    <xf numFmtId="49" fontId="3" fillId="3" borderId="4" applyNumberFormat="1" applyFont="1" applyFill="1" applyBorder="1" applyAlignment="1" applyProtection="0">
      <alignment horizontal="center" vertical="top" wrapText="1"/>
    </xf>
    <xf numFmtId="49" fontId="3" fillId="4" borderId="4" applyNumberFormat="1" applyFont="1" applyFill="1" applyBorder="1" applyAlignment="1" applyProtection="0">
      <alignment horizontal="center" vertical="top" wrapText="1"/>
    </xf>
    <xf numFmtId="1" fontId="4" fillId="2" borderId="5" applyNumberFormat="1" applyFont="1" applyFill="1" applyBorder="1" applyAlignment="1" applyProtection="0">
      <alignment horizontal="center" vertical="top" wrapText="1"/>
    </xf>
    <xf numFmtId="49" fontId="5" fillId="2" borderId="6" applyNumberFormat="1" applyFont="1" applyFill="1" applyBorder="1" applyAlignment="1" applyProtection="0">
      <alignment horizontal="center" vertical="top" wrapText="1"/>
    </xf>
    <xf numFmtId="49" fontId="6" fillId="2" borderId="6" applyNumberFormat="1" applyFont="1" applyFill="1" applyBorder="1" applyAlignment="1" applyProtection="0">
      <alignment horizontal="center" vertical="top" wrapText="1"/>
    </xf>
    <xf numFmtId="0" fontId="6" borderId="6" applyNumberFormat="1" applyFont="1" applyFill="0" applyBorder="1" applyAlignment="1" applyProtection="0">
      <alignment horizontal="center" vertical="top" wrapText="1"/>
    </xf>
    <xf numFmtId="0" fontId="6" fillId="2" borderId="6" applyNumberFormat="1" applyFont="1" applyFill="1" applyBorder="1" applyAlignment="1" applyProtection="0">
      <alignment horizontal="center" vertical="top" wrapText="1"/>
    </xf>
    <xf numFmtId="0" fontId="6" fillId="2" borderId="6" applyNumberFormat="0" applyFont="1" applyFill="1" applyBorder="1" applyAlignment="1" applyProtection="0">
      <alignment horizontal="center" vertical="top" wrapText="1"/>
    </xf>
    <xf numFmtId="1" fontId="4" fillId="5" borderId="7" applyNumberFormat="1" applyFont="1" applyFill="1" applyBorder="1" applyAlignment="1" applyProtection="0">
      <alignment horizontal="center" vertical="top" wrapText="1"/>
    </xf>
    <xf numFmtId="49" fontId="5" fillId="5" borderId="8" applyNumberFormat="1" applyFont="1" applyFill="1" applyBorder="1" applyAlignment="1" applyProtection="0">
      <alignment horizontal="center" vertical="top" wrapText="1"/>
    </xf>
    <xf numFmtId="49" fontId="6" fillId="5" borderId="8" applyNumberFormat="1" applyFont="1" applyFill="1" applyBorder="1" applyAlignment="1" applyProtection="0">
      <alignment horizontal="center" vertical="top" wrapText="1"/>
    </xf>
    <xf numFmtId="0" fontId="6" borderId="8" applyNumberFormat="1" applyFont="1" applyFill="0" applyBorder="1" applyAlignment="1" applyProtection="0">
      <alignment horizontal="center" vertical="top" wrapText="1"/>
    </xf>
    <xf numFmtId="0" fontId="6" fillId="2" borderId="8" applyNumberFormat="1" applyFont="1" applyFill="1" applyBorder="1" applyAlignment="1" applyProtection="0">
      <alignment horizontal="center" vertical="top" wrapText="1"/>
    </xf>
    <xf numFmtId="0" fontId="6" fillId="2" borderId="8" applyNumberFormat="0" applyFont="1" applyFill="1" applyBorder="1" applyAlignment="1" applyProtection="0">
      <alignment horizontal="center" vertical="top" wrapText="1"/>
    </xf>
    <xf numFmtId="0" fontId="6" fillId="5" borderId="8" applyNumberFormat="1" applyFont="1" applyFill="1" applyBorder="1" applyAlignment="1" applyProtection="0">
      <alignment horizontal="center" vertical="top" wrapText="1"/>
    </xf>
    <xf numFmtId="1" fontId="4" fillId="2" borderId="7" applyNumberFormat="1" applyFont="1" applyFill="1" applyBorder="1" applyAlignment="1" applyProtection="0">
      <alignment horizontal="center" vertical="top" wrapText="1"/>
    </xf>
    <xf numFmtId="49" fontId="5" fillId="2" borderId="8" applyNumberFormat="1" applyFont="1" applyFill="1" applyBorder="1" applyAlignment="1" applyProtection="0">
      <alignment horizontal="center" vertical="top" wrapText="1"/>
    </xf>
    <xf numFmtId="49" fontId="6" fillId="2" borderId="8" applyNumberFormat="1" applyFont="1" applyFill="1" applyBorder="1" applyAlignment="1" applyProtection="0">
      <alignment horizontal="center" vertical="top" wrapText="1"/>
    </xf>
    <xf numFmtId="0" fontId="4" fillId="5" borderId="7" applyNumberFormat="1" applyFont="1" applyFill="1" applyBorder="1" applyAlignment="1" applyProtection="0">
      <alignment horizontal="center" vertical="top" wrapText="1"/>
    </xf>
    <xf numFmtId="0" fontId="0" fillId="2" borderId="7" applyNumberFormat="1" applyFont="1" applyFill="1" applyBorder="1" applyAlignment="1" applyProtection="0">
      <alignment horizontal="center" vertical="top" wrapText="1"/>
    </xf>
    <xf numFmtId="49" fontId="7" fillId="2" borderId="8" applyNumberFormat="1" applyFont="1" applyFill="1" applyBorder="1" applyAlignment="1" applyProtection="0">
      <alignment horizontal="center" vertical="top" wrapText="1"/>
    </xf>
    <xf numFmtId="49" fontId="0" fillId="2" borderId="8" applyNumberFormat="1" applyFont="1" applyFill="1" applyBorder="1" applyAlignment="1" applyProtection="0">
      <alignment horizontal="center" vertical="top" wrapText="1"/>
    </xf>
    <xf numFmtId="49" fontId="0" fillId="5" borderId="7" applyNumberFormat="1" applyFont="1" applyFill="1" applyBorder="1" applyAlignment="1" applyProtection="0">
      <alignment horizontal="center" vertical="top" wrapText="1" readingOrder="1"/>
    </xf>
    <xf numFmtId="49" fontId="7" fillId="5" borderId="8" applyNumberFormat="1" applyFont="1" applyFill="1" applyBorder="1" applyAlignment="1" applyProtection="0">
      <alignment horizontal="center" vertical="top" wrapText="1"/>
    </xf>
    <xf numFmtId="49" fontId="0" fillId="5" borderId="8" applyNumberFormat="1" applyFont="1" applyFill="1" applyBorder="1" applyAlignment="1" applyProtection="0">
      <alignment horizontal="center" vertical="top" wrapText="1"/>
    </xf>
    <xf numFmtId="0" fontId="0" fillId="2" borderId="7" applyNumberFormat="1" applyFont="1" applyFill="1" applyBorder="1" applyAlignment="1" applyProtection="0">
      <alignment horizontal="center" vertical="top" wrapText="1" readingOrder="1"/>
    </xf>
    <xf numFmtId="0" fontId="0" fillId="5" borderId="7" applyNumberFormat="1" applyFont="1" applyFill="1" applyBorder="1" applyAlignment="1" applyProtection="0">
      <alignment horizontal="center" vertical="top" wrapText="1" readingOrder="1"/>
    </xf>
    <xf numFmtId="0" fontId="0" fillId="5" borderId="8" applyNumberFormat="1" applyFont="1" applyFill="1" applyBorder="1" applyAlignment="1" applyProtection="0">
      <alignment horizontal="center" vertical="top" wrapText="1"/>
    </xf>
    <xf numFmtId="0" fontId="0" fillId="2" borderId="8" applyNumberFormat="1" applyFont="1" applyFill="1" applyBorder="1" applyAlignment="1" applyProtection="0">
      <alignment horizontal="center" vertical="top" wrapText="1"/>
    </xf>
    <xf numFmtId="0" fontId="0" fillId="5" borderId="7" applyNumberFormat="0" applyFont="1" applyFill="1" applyBorder="1" applyAlignment="1" applyProtection="0">
      <alignment vertical="top" wrapText="1"/>
    </xf>
    <xf numFmtId="0" fontId="0" fillId="5" borderId="8" applyNumberFormat="0" applyFont="1" applyFill="1" applyBorder="1" applyAlignment="1" applyProtection="0">
      <alignment vertical="top" wrapText="1"/>
    </xf>
    <xf numFmtId="0" fontId="0" fillId="2" borderId="7" applyNumberFormat="0" applyFont="1" applyFill="1" applyBorder="1" applyAlignment="1" applyProtection="0">
      <alignment vertical="top" wrapText="1"/>
    </xf>
    <xf numFmtId="0" fontId="0" fillId="2" borderId="8" applyNumberFormat="0" applyFont="1" applyFill="1" applyBorder="1" applyAlignment="1" applyProtection="0">
      <alignment vertical="top" wrapText="1"/>
    </xf>
    <xf numFmtId="49" fontId="0" fillId="2" borderId="8" applyNumberFormat="1" applyFont="1" applyFill="1" applyBorder="1" applyAlignment="1" applyProtection="0">
      <alignment vertical="top" wrapText="1"/>
    </xf>
    <xf numFmtId="0" fontId="0" fillId="2" borderId="8" applyNumberFormat="1" applyFont="1" applyFill="1" applyBorder="1" applyAlignment="1" applyProtection="0">
      <alignment vertical="top" wrapText="1"/>
    </xf>
    <xf numFmtId="0" fontId="0" fillId="2" borderId="9" applyNumberFormat="0" applyFont="1" applyFill="1" applyBorder="1" applyAlignment="1" applyProtection="0">
      <alignment vertical="top" wrapText="1"/>
    </xf>
    <xf numFmtId="0" fontId="0" fillId="2" borderId="10" applyNumberFormat="0" applyFont="1" applyFill="1" applyBorder="1" applyAlignment="1" applyProtection="0">
      <alignment vertical="top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fefffe"/>
      <rgbColor rgb="ffffd931"/>
      <rgbColor rgb="ff89847f"/>
      <rgbColor rgb="ffffd932"/>
      <rgbColor rgb="ffc8c8c8"/>
      <rgbColor rgb="fff7f7f6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jpeg"/></Relationships>

</file>

<file path=xl/drawings/drawing1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2</xdr:col>
      <xdr:colOff>572675</xdr:colOff>
      <xdr:row>0</xdr:row>
      <xdr:rowOff>73905</xdr:rowOff>
    </xdr:from>
    <xdr:to>
      <xdr:col>2</xdr:col>
      <xdr:colOff>793064</xdr:colOff>
      <xdr:row>0</xdr:row>
      <xdr:rowOff>295827</xdr:rowOff>
    </xdr:to>
    <xdr:pic>
      <xdr:nvPicPr>
        <xdr:cNvPr id="2" name="Image" descr="Image"/>
        <xdr:cNvPicPr>
          <a:picLocks noChangeAspect="1"/>
        </xdr:cNvPicPr>
      </xdr:nvPicPr>
      <xdr:blipFill>
        <a:blip r:embed="rId1">
          <a:extLst/>
        </a:blip>
        <a:stretch>
          <a:fillRect/>
        </a:stretch>
      </xdr:blipFill>
      <xdr:spPr>
        <a:xfrm>
          <a:off x="3442875" y="73904"/>
          <a:ext cx="220389" cy="221924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00A2FF"/>
      </a:accent1>
      <a:accent2>
        <a:srgbClr val="16E7CF"/>
      </a:accent2>
      <a:accent3>
        <a:srgbClr val="61D836"/>
      </a:accent3>
      <a:accent4>
        <a:srgbClr val="FFD932"/>
      </a:accent4>
      <a:accent5>
        <a:srgbClr val="FF644E"/>
      </a:accent5>
      <a:accent6>
        <a:srgbClr val="FF42A1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</Relationships>

</file>

<file path=xl/worksheets/sheet1.xml><?xml version="1.0" encoding="utf-8"?>
<worksheet xmlns:r="http://schemas.openxmlformats.org/officeDocument/2006/relationships" xmlns="http://schemas.openxmlformats.org/spreadsheetml/2006/main">
  <dimension ref="A1:I22"/>
  <sheetViews>
    <sheetView workbookViewId="0" showGridLines="0" defaultGridColor="1"/>
  </sheetViews>
  <sheetFormatPr defaultColWidth="16.3333" defaultRowHeight="19.9" customHeight="1" outlineLevelRow="0" outlineLevelCol="0"/>
  <cols>
    <col min="1" max="1" width="16.3516" style="1" customWidth="1"/>
    <col min="2" max="2" width="21.3516" style="1" customWidth="1"/>
    <col min="3" max="4" width="21.6719" style="1" customWidth="1"/>
    <col min="5" max="8" width="22" style="1" customWidth="1"/>
    <col min="9" max="9" width="13.6719" style="1" customWidth="1"/>
    <col min="10" max="16384" width="16.3516" style="1" customWidth="1"/>
  </cols>
  <sheetData>
    <row r="1" ht="27.65" customHeight="1">
      <c r="A1" t="s" s="2">
        <v>0</v>
      </c>
      <c r="B1" s="3"/>
      <c r="C1" s="3"/>
      <c r="D1" s="3"/>
      <c r="E1" s="3"/>
      <c r="F1" s="4"/>
      <c r="G1" s="4"/>
      <c r="H1" s="4"/>
      <c r="I1" s="5"/>
    </row>
    <row r="2" ht="38.45" customHeight="1">
      <c r="A2" t="s" s="6">
        <v>1</v>
      </c>
      <c r="B2" t="s" s="7">
        <v>2</v>
      </c>
      <c r="C2" t="s" s="7">
        <v>3</v>
      </c>
      <c r="D2" t="s" s="7">
        <v>4</v>
      </c>
      <c r="E2" t="s" s="8">
        <v>5</v>
      </c>
      <c r="F2" t="s" s="8">
        <v>6</v>
      </c>
      <c r="G2" t="s" s="8">
        <v>7</v>
      </c>
      <c r="H2" t="s" s="8">
        <v>8</v>
      </c>
      <c r="I2" t="s" s="8">
        <v>9</v>
      </c>
    </row>
    <row r="3" ht="19.4" customHeight="1">
      <c r="A3" s="9">
        <v>9789874728302</v>
      </c>
      <c r="B3" t="s" s="10">
        <v>10</v>
      </c>
      <c r="C3" t="s" s="11">
        <v>11</v>
      </c>
      <c r="D3" t="s" s="11">
        <v>12</v>
      </c>
      <c r="E3" s="12">
        <f t="shared" si="0" ref="E3:E15">1750</f>
        <v>1750</v>
      </c>
      <c r="F3" s="13">
        <f>E3/2</f>
        <v>875</v>
      </c>
      <c r="G3" s="14"/>
      <c r="H3" s="13">
        <f>F3*G3</f>
        <v>0</v>
      </c>
      <c r="I3" s="13">
        <v>2019</v>
      </c>
    </row>
    <row r="4" ht="19.15" customHeight="1">
      <c r="A4" s="15">
        <v>9789874728319</v>
      </c>
      <c r="B4" t="s" s="16">
        <v>13</v>
      </c>
      <c r="C4" t="s" s="17">
        <v>14</v>
      </c>
      <c r="D4" t="s" s="17">
        <v>15</v>
      </c>
      <c r="E4" s="18">
        <f t="shared" si="0"/>
        <v>1750</v>
      </c>
      <c r="F4" s="19">
        <f>E4/2</f>
        <v>875</v>
      </c>
      <c r="G4" s="20"/>
      <c r="H4" s="19">
        <f>F4*G4</f>
        <v>0</v>
      </c>
      <c r="I4" s="21">
        <v>2019</v>
      </c>
    </row>
    <row r="5" ht="19.15" customHeight="1">
      <c r="A5" s="22">
        <v>9789874728326</v>
      </c>
      <c r="B5" t="s" s="23">
        <v>16</v>
      </c>
      <c r="C5" t="s" s="24">
        <v>17</v>
      </c>
      <c r="D5" t="s" s="24">
        <v>18</v>
      </c>
      <c r="E5" s="18">
        <f>1650</f>
        <v>1650</v>
      </c>
      <c r="F5" s="19">
        <f>E5/2</f>
        <v>825</v>
      </c>
      <c r="G5" s="20"/>
      <c r="H5" s="19">
        <f>F5*G5</f>
        <v>0</v>
      </c>
      <c r="I5" s="19">
        <v>2020</v>
      </c>
    </row>
    <row r="6" ht="19.15" customHeight="1">
      <c r="A6" s="25">
        <v>9789874728333</v>
      </c>
      <c r="B6" t="s" s="16">
        <v>19</v>
      </c>
      <c r="C6" t="s" s="17">
        <v>20</v>
      </c>
      <c r="D6" t="s" s="17">
        <v>21</v>
      </c>
      <c r="E6" s="18">
        <f t="shared" si="9" ref="E6:E12">1700</f>
        <v>1700</v>
      </c>
      <c r="F6" s="19">
        <f>E6/2</f>
        <v>850</v>
      </c>
      <c r="G6" s="20"/>
      <c r="H6" s="19">
        <f>F6*G6</f>
        <v>0</v>
      </c>
      <c r="I6" s="21">
        <v>2020</v>
      </c>
    </row>
    <row r="7" ht="20.2" customHeight="1">
      <c r="A7" s="26">
        <v>9789874728340</v>
      </c>
      <c r="B7" t="s" s="27">
        <v>22</v>
      </c>
      <c r="C7" t="s" s="28">
        <v>23</v>
      </c>
      <c r="D7" t="s" s="28">
        <v>24</v>
      </c>
      <c r="E7" s="18">
        <f t="shared" si="12" ref="E7:E9">1900</f>
        <v>1900</v>
      </c>
      <c r="F7" s="19">
        <f>E7/2</f>
        <v>950</v>
      </c>
      <c r="G7" s="20"/>
      <c r="H7" s="19">
        <f>F7*G7</f>
        <v>0</v>
      </c>
      <c r="I7" s="19">
        <v>2020</v>
      </c>
    </row>
    <row r="8" ht="20.2" customHeight="1">
      <c r="A8" t="s" s="29">
        <v>25</v>
      </c>
      <c r="B8" t="s" s="30">
        <v>26</v>
      </c>
      <c r="C8" t="s" s="31">
        <v>27</v>
      </c>
      <c r="D8" t="s" s="31">
        <v>28</v>
      </c>
      <c r="E8" s="18">
        <f t="shared" si="15" ref="E8:E17">1800</f>
        <v>1800</v>
      </c>
      <c r="F8" s="19">
        <f>E8/2</f>
        <v>900</v>
      </c>
      <c r="G8" s="20"/>
      <c r="H8" s="19">
        <f>F8*G8</f>
        <v>0</v>
      </c>
      <c r="I8" s="21">
        <v>2020</v>
      </c>
    </row>
    <row r="9" ht="20.2" customHeight="1">
      <c r="A9" s="32">
        <v>9789874728364</v>
      </c>
      <c r="B9" t="s" s="27">
        <v>29</v>
      </c>
      <c r="C9" t="s" s="28">
        <v>30</v>
      </c>
      <c r="D9" t="s" s="28">
        <v>12</v>
      </c>
      <c r="E9" s="18">
        <f t="shared" si="12"/>
        <v>1900</v>
      </c>
      <c r="F9" s="19">
        <f>E9/2</f>
        <v>950</v>
      </c>
      <c r="G9" s="20"/>
      <c r="H9" s="19">
        <f>F9*G9</f>
        <v>0</v>
      </c>
      <c r="I9" s="19">
        <v>2020</v>
      </c>
    </row>
    <row r="10" ht="20.2" customHeight="1">
      <c r="A10" s="33">
        <v>9789874728371</v>
      </c>
      <c r="B10" t="s" s="30">
        <v>31</v>
      </c>
      <c r="C10" t="s" s="31">
        <v>32</v>
      </c>
      <c r="D10" t="s" s="31">
        <v>33</v>
      </c>
      <c r="E10" s="18">
        <f t="shared" si="0"/>
        <v>1750</v>
      </c>
      <c r="F10" s="19">
        <f>E10/2</f>
        <v>875</v>
      </c>
      <c r="G10" s="20"/>
      <c r="H10" s="19">
        <f>F10*G10</f>
        <v>0</v>
      </c>
      <c r="I10" s="21">
        <v>2020</v>
      </c>
    </row>
    <row r="11" ht="20.2" customHeight="1">
      <c r="A11" s="32">
        <v>9789874728388</v>
      </c>
      <c r="B11" t="s" s="27">
        <v>34</v>
      </c>
      <c r="C11" t="s" s="28">
        <v>11</v>
      </c>
      <c r="D11" t="s" s="28">
        <v>12</v>
      </c>
      <c r="E11" s="18">
        <f>1450</f>
        <v>1450</v>
      </c>
      <c r="F11" s="19">
        <f>E11/2</f>
        <v>725</v>
      </c>
      <c r="G11" s="20"/>
      <c r="H11" s="19">
        <f>F11*G11</f>
        <v>0</v>
      </c>
      <c r="I11" s="19">
        <v>2021</v>
      </c>
    </row>
    <row r="12" ht="20.2" customHeight="1">
      <c r="A12" s="33">
        <v>9789874728395</v>
      </c>
      <c r="B12" t="s" s="30">
        <v>35</v>
      </c>
      <c r="C12" t="s" s="31">
        <v>20</v>
      </c>
      <c r="D12" t="s" s="31">
        <v>36</v>
      </c>
      <c r="E12" s="18">
        <f t="shared" si="9"/>
        <v>1700</v>
      </c>
      <c r="F12" s="19">
        <f>E12/2</f>
        <v>850</v>
      </c>
      <c r="G12" s="20"/>
      <c r="H12" s="19">
        <f>F12*G12</f>
        <v>0</v>
      </c>
      <c r="I12" s="21">
        <v>2021</v>
      </c>
    </row>
    <row r="13" ht="20.2" customHeight="1">
      <c r="A13" s="32">
        <v>9789874801203</v>
      </c>
      <c r="B13" t="s" s="27">
        <v>37</v>
      </c>
      <c r="C13" t="s" s="28">
        <v>38</v>
      </c>
      <c r="D13" t="s" s="28">
        <v>39</v>
      </c>
      <c r="E13" s="18">
        <f>1950</f>
        <v>1950</v>
      </c>
      <c r="F13" s="19">
        <f>E13/2</f>
        <v>975</v>
      </c>
      <c r="G13" s="20"/>
      <c r="H13" s="19">
        <f>F13*G13</f>
        <v>0</v>
      </c>
      <c r="I13" s="19">
        <v>2021</v>
      </c>
    </row>
    <row r="14" ht="20.2" customHeight="1">
      <c r="A14" s="33">
        <v>9789874801210</v>
      </c>
      <c r="B14" t="s" s="30">
        <v>40</v>
      </c>
      <c r="C14" t="s" s="31">
        <v>41</v>
      </c>
      <c r="D14" t="s" s="31">
        <v>42</v>
      </c>
      <c r="E14" s="18">
        <f>1500</f>
        <v>1500</v>
      </c>
      <c r="F14" s="19">
        <f>E14/2</f>
        <v>750</v>
      </c>
      <c r="G14" s="20"/>
      <c r="H14" s="19">
        <f>F14*G14</f>
        <v>0</v>
      </c>
      <c r="I14" s="21">
        <v>2021</v>
      </c>
    </row>
    <row r="15" ht="20.2" customHeight="1">
      <c r="A15" s="32">
        <v>9789874801227</v>
      </c>
      <c r="B15" t="s" s="27">
        <v>43</v>
      </c>
      <c r="C15" t="s" s="28">
        <v>44</v>
      </c>
      <c r="D15" t="s" s="28">
        <v>24</v>
      </c>
      <c r="E15" s="18">
        <f t="shared" si="0"/>
        <v>1750</v>
      </c>
      <c r="F15" s="19">
        <f>E15/2</f>
        <v>875</v>
      </c>
      <c r="G15" s="20"/>
      <c r="H15" s="19">
        <f>F15*G15</f>
        <v>0</v>
      </c>
      <c r="I15" s="19">
        <v>2021</v>
      </c>
    </row>
    <row r="16" ht="20.2" customHeight="1">
      <c r="A16" s="33">
        <v>9789874801234</v>
      </c>
      <c r="B16" t="s" s="30">
        <v>45</v>
      </c>
      <c r="C16" t="s" s="31">
        <v>46</v>
      </c>
      <c r="D16" t="s" s="17">
        <v>21</v>
      </c>
      <c r="E16" s="18">
        <v>1800</v>
      </c>
      <c r="F16" s="19">
        <f>E16/2</f>
        <v>900</v>
      </c>
      <c r="G16" s="20"/>
      <c r="H16" s="19">
        <f>F16*G16</f>
        <v>0</v>
      </c>
      <c r="I16" s="34">
        <v>2021</v>
      </c>
    </row>
    <row r="17" ht="20.2" customHeight="1">
      <c r="A17" s="32">
        <v>9789874801241</v>
      </c>
      <c r="B17" t="s" s="27">
        <v>47</v>
      </c>
      <c r="C17" t="s" s="28">
        <v>27</v>
      </c>
      <c r="D17" t="s" s="28">
        <v>28</v>
      </c>
      <c r="E17" s="18">
        <f t="shared" si="15"/>
        <v>1800</v>
      </c>
      <c r="F17" s="19">
        <f>E17/2</f>
        <v>900</v>
      </c>
      <c r="G17" s="20"/>
      <c r="H17" s="19">
        <f>F17*G17</f>
        <v>0</v>
      </c>
      <c r="I17" s="35">
        <v>2022</v>
      </c>
    </row>
    <row r="18" ht="20.2" customHeight="1">
      <c r="A18" s="33">
        <v>9789874801258</v>
      </c>
      <c r="B18" t="s" s="30">
        <v>48</v>
      </c>
      <c r="C18" t="s" s="31">
        <v>32</v>
      </c>
      <c r="D18" t="s" s="31">
        <v>33</v>
      </c>
      <c r="E18" s="18">
        <v>1750</v>
      </c>
      <c r="F18" s="19">
        <f>E18/2</f>
        <v>875</v>
      </c>
      <c r="G18" s="20"/>
      <c r="H18" s="19">
        <f>F18*G18</f>
        <v>0</v>
      </c>
      <c r="I18" s="34">
        <v>2022</v>
      </c>
    </row>
    <row r="19" ht="20.2" customHeight="1">
      <c r="A19" s="36"/>
      <c r="B19" s="37"/>
      <c r="C19" s="37"/>
      <c r="D19" s="37"/>
      <c r="E19" s="37"/>
      <c r="F19" s="37"/>
      <c r="G19" s="37"/>
      <c r="H19" s="37"/>
      <c r="I19" s="37"/>
    </row>
    <row r="20" ht="20.2" customHeight="1">
      <c r="A20" s="38"/>
      <c r="B20" s="39"/>
      <c r="C20" s="39"/>
      <c r="D20" s="39"/>
      <c r="E20" s="39"/>
      <c r="F20" t="s" s="40">
        <v>49</v>
      </c>
      <c r="G20" s="41">
        <f>SUM(G3:G18)</f>
        <v>0</v>
      </c>
      <c r="H20" s="41">
        <f>SUM(H3:H18)</f>
        <v>0</v>
      </c>
      <c r="I20" s="39"/>
    </row>
    <row r="21" ht="20.2" customHeight="1">
      <c r="A21" s="36"/>
      <c r="B21" s="37"/>
      <c r="C21" s="37"/>
      <c r="D21" s="37"/>
      <c r="E21" s="37"/>
      <c r="F21" s="37"/>
      <c r="G21" s="37"/>
      <c r="H21" s="37"/>
      <c r="I21" s="37"/>
    </row>
    <row r="22" ht="20.2" customHeight="1">
      <c r="A22" s="42"/>
      <c r="B22" s="43"/>
      <c r="C22" s="43"/>
      <c r="D22" s="43"/>
      <c r="E22" s="43"/>
      <c r="F22" s="43"/>
      <c r="G22" s="43"/>
      <c r="H22" s="43"/>
      <c r="I22" s="43"/>
    </row>
  </sheetData>
  <mergeCells count="1">
    <mergeCell ref="A1:I1"/>
  </mergeCells>
  <pageMargins left="0.5" right="0.5" top="0.75" bottom="0.75" header="0.277778" footer="0.277778"/>
  <pageSetup firstPageNumber="1" fitToHeight="1" fitToWidth="1" scale="103" useFirstPageNumber="0" orientation="landscape" pageOrder="downThenOver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