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cios" sheetId="1" r:id="rId4"/>
    <sheet state="visible" name="Calculadora" sheetId="2" r:id="rId5"/>
  </sheets>
  <definedNames>
    <definedName hidden="1" localSheetId="0" name="_xlnm._FilterDatabase">Precios!$A$1:$K$116</definedName>
  </definedNames>
  <calcPr/>
</workbook>
</file>

<file path=xl/sharedStrings.xml><?xml version="1.0" encoding="utf-8"?>
<sst xmlns="http://schemas.openxmlformats.org/spreadsheetml/2006/main" count="624" uniqueCount="266">
  <si>
    <t>Título</t>
  </si>
  <si>
    <t>Autor/a/es</t>
  </si>
  <si>
    <t>Editorial</t>
  </si>
  <si>
    <t>Colección</t>
  </si>
  <si>
    <t>ISBN</t>
  </si>
  <si>
    <t>Formato</t>
  </si>
  <si>
    <t>Pgs</t>
  </si>
  <si>
    <t>Peso</t>
  </si>
  <si>
    <t>Género</t>
  </si>
  <si>
    <t>PVP</t>
  </si>
  <si>
    <t>Libro%</t>
  </si>
  <si>
    <t>15M. Si no nos dejan soñar no les dejaremos dormir</t>
  </si>
  <si>
    <t>M. A. Gutiérrez, J. C. Monedero, J. Grenzner</t>
  </si>
  <si>
    <t>La Parte Maldita</t>
  </si>
  <si>
    <t>15x21 cm</t>
  </si>
  <si>
    <t>Académico</t>
  </si>
  <si>
    <t>Aristas. Relatos en los confines de Europa</t>
  </si>
  <si>
    <t>Mariano Rolando Andrade</t>
  </si>
  <si>
    <t>14x20 cm</t>
  </si>
  <si>
    <t>Crónicas</t>
  </si>
  <si>
    <t>Autobiografía de mi madre</t>
  </si>
  <si>
    <t>Jamaica Kincaid (Trad. Inés Garland)</t>
  </si>
  <si>
    <t>Novela</t>
  </si>
  <si>
    <t>Código Rosa. Relatos sobre abortos (2da ed.)</t>
  </si>
  <si>
    <t>Dahiana Belfiori</t>
  </si>
  <si>
    <t>Narrativa</t>
  </si>
  <si>
    <t>Como si nada llorase en el monte</t>
  </si>
  <si>
    <t>Ángeles Alemandi</t>
  </si>
  <si>
    <t>Variaciones</t>
  </si>
  <si>
    <t>13x19 cm</t>
  </si>
  <si>
    <t>Narrativa / Novela breve</t>
  </si>
  <si>
    <t>Conejo vino a buscarme</t>
  </si>
  <si>
    <t>Sandra Grinberg</t>
  </si>
  <si>
    <t>El salmón sabio</t>
  </si>
  <si>
    <t>14x14 cm</t>
  </si>
  <si>
    <t>Narrativa infantil</t>
  </si>
  <si>
    <t>Crónica de medio siglo</t>
  </si>
  <si>
    <t>Emma Barrandéguy</t>
  </si>
  <si>
    <t>20x14 cm</t>
  </si>
  <si>
    <t>Crónicas Africanas (2da ed.)</t>
  </si>
  <si>
    <t>Fernando Duclos (Periodistán)</t>
  </si>
  <si>
    <t>Dar la vida / quitar la vida</t>
  </si>
  <si>
    <t>C. Micieli, M. Pelazas (comp)</t>
  </si>
  <si>
    <t>Date cuenta de tu suerte</t>
  </si>
  <si>
    <t>Laura Galarza</t>
  </si>
  <si>
    <t>Narrativa / Cuentos</t>
  </si>
  <si>
    <t>De la trama al relato. Teoría y práctica del taller de escritura</t>
  </si>
  <si>
    <t>Klein, Irene (comp)</t>
  </si>
  <si>
    <t>Taller de escritura</t>
  </si>
  <si>
    <t>Disfraces</t>
  </si>
  <si>
    <t>Laura Di Marzo / S. Grinberg</t>
  </si>
  <si>
    <t>15x15 cm</t>
  </si>
  <si>
    <t>El agua electrizada</t>
  </si>
  <si>
    <t>C. E. Feiling</t>
  </si>
  <si>
    <t>El espectador</t>
  </si>
  <si>
    <t>Alberto Badino</t>
  </si>
  <si>
    <t>El lugar de las despedidas (2da. ed)</t>
  </si>
  <si>
    <t>Mauricio Koch</t>
  </si>
  <si>
    <t>El mundo no necesita más canciones</t>
  </si>
  <si>
    <t>María Eugenia Ludueña</t>
  </si>
  <si>
    <t>El peso inevitable de las palomas</t>
  </si>
  <si>
    <t>Carlos Yushimito</t>
  </si>
  <si>
    <t>Cuentos</t>
  </si>
  <si>
    <t>En el fondo del río</t>
  </si>
  <si>
    <t>Escribir ficción</t>
  </si>
  <si>
    <t>Edith Wharton (Trad. Virginia Higa)</t>
  </si>
  <si>
    <t>Ensayos</t>
  </si>
  <si>
    <t>Escribo yo: ejercicios creativos para las infancias</t>
  </si>
  <si>
    <t>Gabriela Hochman / Josefina
Salazar</t>
  </si>
  <si>
    <t>16x23 cm</t>
  </si>
  <si>
    <t>Taller de escritura para niños</t>
  </si>
  <si>
    <t>Extravíos</t>
  </si>
  <si>
    <t>Martín Cascante</t>
  </si>
  <si>
    <t>Familia de bien</t>
  </si>
  <si>
    <t>Ricardo González Aguirre</t>
  </si>
  <si>
    <t>Fosfato</t>
  </si>
  <si>
    <t>Manuel Crespo</t>
  </si>
  <si>
    <t>Geografía de la sed</t>
  </si>
  <si>
    <t>Nora Rabinowicz</t>
  </si>
  <si>
    <t>Habitaciones</t>
  </si>
  <si>
    <t>Hadapalabra</t>
  </si>
  <si>
    <t>Impenitentes</t>
  </si>
  <si>
    <t>E. Scaricaciottoli (comp.)</t>
  </si>
  <si>
    <t>La bruja, el príncipe y la niña...</t>
  </si>
  <si>
    <t>La legión extranjera</t>
  </si>
  <si>
    <t>Elizabeth Lerner</t>
  </si>
  <si>
    <t>La llamada de lo extraño. Ensayos sobre la escritura del horror</t>
  </si>
  <si>
    <t>H. P. Lovecraft (Trad. Tomás Downey y María Petracchi)</t>
  </si>
  <si>
    <t>La noche en otra parte (2da ed)</t>
  </si>
  <si>
    <t>La noche será negra y blanca</t>
  </si>
  <si>
    <t>Socorro Venegas</t>
  </si>
  <si>
    <t>La sopa en la mosca: ejercicios creativos de escritura</t>
  </si>
  <si>
    <t>Gabriela Hochman / Josefina
Salazar</t>
  </si>
  <si>
    <t>La torre del amor</t>
  </si>
  <si>
    <t>Rachilde (Trad. Diego Muzzio)</t>
  </si>
  <si>
    <t>Las islas</t>
  </si>
  <si>
    <t>Lenin TV</t>
  </si>
  <si>
    <t>Bruno Bauer</t>
  </si>
  <si>
    <t>20x28 cm</t>
  </si>
  <si>
    <t>Historieta / Humor gráfico</t>
  </si>
  <si>
    <t>Lenin y vos</t>
  </si>
  <si>
    <t>Lo más simple es desnudarse</t>
  </si>
  <si>
    <t>Aguafuertes</t>
  </si>
  <si>
    <t>Lucy</t>
  </si>
  <si>
    <t>Luna de Valencia</t>
  </si>
  <si>
    <t>Valeria Indij / Nacha Canvas</t>
  </si>
  <si>
    <t>Madre robot</t>
  </si>
  <si>
    <t>Modos de vida, resistencias e invención</t>
  </si>
  <si>
    <t>July Chaneton (comp)</t>
  </si>
  <si>
    <t>Mr. Potter</t>
  </si>
  <si>
    <t>Nada contra que chocar (2da ed.)</t>
  </si>
  <si>
    <t>Jorge Abel Muñoz</t>
  </si>
  <si>
    <t>Nunca terminamos de conocernos</t>
  </si>
  <si>
    <t>Silvia Itkin</t>
  </si>
  <si>
    <t>Parricidas. Mapa rabioso del metal argentino contemporáneo (2da ed.)</t>
  </si>
  <si>
    <t>Pequeño catálogo de anomalías</t>
  </si>
  <si>
    <t>Marcelo Pelissier</t>
  </si>
  <si>
    <t xml:space="preserve">Por qué escribo. Ensayos sobre literatura y propósito
</t>
  </si>
  <si>
    <t>George Orwell (Trad. Sebastián Martínez Daniell)</t>
  </si>
  <si>
    <t>Presa suelta</t>
  </si>
  <si>
    <t>Romina Doval</t>
  </si>
  <si>
    <t>Misterio y Maneras</t>
  </si>
  <si>
    <t>Flannery O Connor</t>
  </si>
  <si>
    <t>Rally de santos</t>
  </si>
  <si>
    <t>Se nos ve de negro vestidos. Siete enfoques sobre el heavy metal argentino (3ra ed)</t>
  </si>
  <si>
    <t>Ser Nacional y Tanatopolítica</t>
  </si>
  <si>
    <t>Tejiendo agua</t>
  </si>
  <si>
    <t>Leopoldo Brizuela</t>
  </si>
  <si>
    <t>Todas las cosas (3ra ed)</t>
  </si>
  <si>
    <t>Vestido de novia</t>
  </si>
  <si>
    <t>Vida de club</t>
  </si>
  <si>
    <t>Volumen IV. Frases metaleras del entorno mío</t>
  </si>
  <si>
    <t>2019: las guerras rurales</t>
  </si>
  <si>
    <t>Santiago Kahn / Elizabeth Lerner</t>
  </si>
  <si>
    <t>Maten al Mensajero</t>
  </si>
  <si>
    <t>10x14 cm</t>
  </si>
  <si>
    <t>Novela / Ciencia Ficción (Edición Bolsillo)</t>
  </si>
  <si>
    <t>Al despertar</t>
  </si>
  <si>
    <t>Krysthopher Woods</t>
  </si>
  <si>
    <t>Humor gráfico</t>
  </si>
  <si>
    <t>Autobiógrafo. La danza del enano, el perro y el ciempiés</t>
  </si>
  <si>
    <t>Federico Reggiani - Fran López</t>
  </si>
  <si>
    <t>24x17 cm</t>
  </si>
  <si>
    <t>Historieta</t>
  </si>
  <si>
    <t>Capitán Muerte</t>
  </si>
  <si>
    <t>Nahuel Amaya</t>
  </si>
  <si>
    <t>CODEX Música Contemporánea</t>
  </si>
  <si>
    <t>Pablo Díaz Marenghi</t>
  </si>
  <si>
    <t>21x21 cm</t>
  </si>
  <si>
    <t>Periodismo Cultural</t>
  </si>
  <si>
    <t>Cotillón</t>
  </si>
  <si>
    <t>Jazmín Varela</t>
  </si>
  <si>
    <t>19x27 cm</t>
  </si>
  <si>
    <t>Cuentos Inciertos</t>
  </si>
  <si>
    <t>Alejandro Farías / Mariana Ruiz Johnson</t>
  </si>
  <si>
    <t>16x20 cm</t>
  </si>
  <si>
    <t>Disculpen la molestia</t>
  </si>
  <si>
    <t>Paz, Juan</t>
  </si>
  <si>
    <t>19x21 cm</t>
  </si>
  <si>
    <t xml:space="preserve">Publicación + Plancha de stickers </t>
  </si>
  <si>
    <t>Domingo a la tarde</t>
  </si>
  <si>
    <t>Camila Torre Notari</t>
  </si>
  <si>
    <t>Dusko</t>
  </si>
  <si>
    <t>Pablo Vigo</t>
  </si>
  <si>
    <t>17x24 cm</t>
  </si>
  <si>
    <t>El ángel negro (2da ed)</t>
  </si>
  <si>
    <t>El año en que conocí a Naritzutis</t>
  </si>
  <si>
    <t>El bar de la mesa tres</t>
  </si>
  <si>
    <t>Chelo Candia</t>
  </si>
  <si>
    <t>El bondi</t>
  </si>
  <si>
    <t>El diablo en la otra habitación</t>
  </si>
  <si>
    <t>Elizabeth Lerner / Jok</t>
  </si>
  <si>
    <t>21x14 cm</t>
  </si>
  <si>
    <t>El granjero de Jesú. Edición completa, definitiva y ampliada</t>
  </si>
  <si>
    <t>Angel Mosquito</t>
  </si>
  <si>
    <t>21x17cm</t>
  </si>
  <si>
    <t>El otro lago</t>
  </si>
  <si>
    <t>Dani Ruggeri</t>
  </si>
  <si>
    <t>El pozo</t>
  </si>
  <si>
    <t>Lauri Fernández</t>
  </si>
  <si>
    <t>Historieta + Novela</t>
  </si>
  <si>
    <t>El reino de este mundo</t>
  </si>
  <si>
    <t>Rodrigo Terranova</t>
  </si>
  <si>
    <t>EPA (Escuela Pública de Animales)</t>
  </si>
  <si>
    <t>Malena Fainsod / P. Sosa Holt</t>
  </si>
  <si>
    <t>Gong!</t>
  </si>
  <si>
    <t>Microficción Infantil</t>
  </si>
  <si>
    <t>Fantástica Violeta (Antología Latfem)</t>
  </si>
  <si>
    <t>AA VV</t>
  </si>
  <si>
    <t>Febo Asoma: Punto y Coma. Los proceres mueren como moscas</t>
  </si>
  <si>
    <t>Fernando Lanza / Koff</t>
  </si>
  <si>
    <t>22x28 cm</t>
  </si>
  <si>
    <t>Sátira Histórica Ilustrada en Verso</t>
  </si>
  <si>
    <t>Gira de Pizzerías</t>
  </si>
  <si>
    <t>Grandes Historietitas: Dinosaurios</t>
  </si>
  <si>
    <t>Maco</t>
  </si>
  <si>
    <t>Grandes Historietitas</t>
  </si>
  <si>
    <t>Historieta + Paper toy</t>
  </si>
  <si>
    <t>Grandes Historietitas: Extraterrestres</t>
  </si>
  <si>
    <t>Andrés Alberto</t>
  </si>
  <si>
    <t>978-987-4498-40-3</t>
  </si>
  <si>
    <t>Grandes Historietitas: Jopos</t>
  </si>
  <si>
    <t>Mauro Vargas</t>
  </si>
  <si>
    <t>Grandes Historietitas: Misterios</t>
  </si>
  <si>
    <t>Agustina Casot</t>
  </si>
  <si>
    <t>Grandes Historietitas: Piratas</t>
  </si>
  <si>
    <t>Brian Janchez</t>
  </si>
  <si>
    <t>Guerra de soda</t>
  </si>
  <si>
    <t>21x29 cm</t>
  </si>
  <si>
    <t>Ingratitos</t>
  </si>
  <si>
    <t>Caro Chinaski</t>
  </si>
  <si>
    <t>17x17 cm</t>
  </si>
  <si>
    <t xml:space="preserve">La barranca de la muerte </t>
  </si>
  <si>
    <t>Javier Velasco</t>
  </si>
  <si>
    <t>La Calambre</t>
  </si>
  <si>
    <t>17x23 cm</t>
  </si>
  <si>
    <t>La culpa la tuvo Charly García</t>
  </si>
  <si>
    <t>Martín Ameconi</t>
  </si>
  <si>
    <t>La gloriosa historia</t>
  </si>
  <si>
    <t>Agustín Paillet, Alejo Valdearena</t>
  </si>
  <si>
    <t>La ley de Murphy</t>
  </si>
  <si>
    <t>Nacha Vollenweider</t>
  </si>
  <si>
    <t>Publicación abrochada</t>
  </si>
  <si>
    <t>Lo salvaje</t>
  </si>
  <si>
    <t>19x24 cm</t>
  </si>
  <si>
    <t>Los desamparados</t>
  </si>
  <si>
    <t>Fabián Zalazar</t>
  </si>
  <si>
    <t>Los visitantes del agujero del comedor</t>
  </si>
  <si>
    <t>Mosquito - Federico Reggiani</t>
  </si>
  <si>
    <t>Más allá del jardin</t>
  </si>
  <si>
    <t>Matérniti</t>
  </si>
  <si>
    <t>Clara Lagos</t>
  </si>
  <si>
    <t>Notas al pie (2da ed)</t>
  </si>
  <si>
    <t>Pintamonos</t>
  </si>
  <si>
    <t>Rodolfo Santullo - Leo Sandler</t>
  </si>
  <si>
    <t>Pip y Pep</t>
  </si>
  <si>
    <t>Paula Sosa Holt</t>
  </si>
  <si>
    <t>Viñetas</t>
  </si>
  <si>
    <t>Planes para toda la vida</t>
  </si>
  <si>
    <t>Antolín</t>
  </si>
  <si>
    <t>POW! 20 años de historieta social y política</t>
  </si>
  <si>
    <t>Quisiera haber sido arqueóloga en Perú en la década del ‘30</t>
  </si>
  <si>
    <t>Victoria Rodríguez</t>
  </si>
  <si>
    <t>RW. Rodolfo Walsh en historietas</t>
  </si>
  <si>
    <t>Gonzalo Penas - CJ Camba</t>
  </si>
  <si>
    <t>Tengo unas flores con tu nombre (Guía práctica de sororidad)</t>
  </si>
  <si>
    <t>Tres veranos</t>
  </si>
  <si>
    <t>La Watson</t>
  </si>
  <si>
    <t>18x24 cm</t>
  </si>
  <si>
    <t>Una de Vampiros</t>
  </si>
  <si>
    <t>Agustín Paillet</t>
  </si>
  <si>
    <t>Una de Vampiros (Nueva Edición)</t>
  </si>
  <si>
    <t>Vainilla Kids</t>
  </si>
  <si>
    <t>Vasto Mundo</t>
  </si>
  <si>
    <t>Flora Márquez</t>
  </si>
  <si>
    <t>Victoria</t>
  </si>
  <si>
    <t>Vitamina Potencia</t>
  </si>
  <si>
    <t>Volver</t>
  </si>
  <si>
    <t xml:space="preserve">Dusko: Doble Función </t>
  </si>
  <si>
    <t xml:space="preserve">Maten al Mensajero </t>
  </si>
  <si>
    <t>Cant.</t>
  </si>
  <si>
    <t>Total</t>
  </si>
  <si>
    <t>% descuento</t>
  </si>
  <si>
    <t>Total c/ desc</t>
  </si>
  <si>
    <t>TOTALES</t>
  </si>
  <si>
    <t>Indicá título, cantidad y descuento para calcular el total a pagar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</si>
</sst>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[$$]#,##0"/>
  </numFmts>
  <fonts count="10">
    <font>
      <sz val="10.0"/>
      <color rgb="FF000000"/>
      <name val="Arial"/>
    </font>
    <font>
      <b/>
      <color rgb="FFFFFFFF"/>
      <name val="Arial"/>
    </font>
    <font>
      <b/>
      <sz val="9.0"/>
      <color rgb="FFFFFFFF"/>
      <name val="Arial"/>
    </font>
    <font>
      <sz val="10.0"/>
      <name val="Arial"/>
    </font>
    <font>
      <name val="Arial"/>
    </font>
    <font>
      <b/>
      <sz val="10.0"/>
      <name val="Arial"/>
    </font>
    <font>
      <color rgb="FF000000"/>
      <name val="Arial"/>
    </font>
    <font>
      <b/>
    </font>
    <font/>
    <font>
      <b/>
      <color rgb="FFFFFFFF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5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readingOrder="0" shrinkToFit="0" vertical="center" wrapText="1"/>
    </xf>
    <xf borderId="1" fillId="2" fontId="1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vertical="center"/>
    </xf>
    <xf borderId="1" fillId="2" fontId="1" numFmtId="0" xfId="0" applyAlignment="1" applyBorder="1" applyFont="1">
      <alignment horizontal="center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2" fillId="0" fontId="3" numFmtId="0" xfId="0" applyAlignment="1" applyBorder="1" applyFont="1">
      <alignment horizontal="right" shrinkToFit="0" vertical="center" wrapText="1"/>
    </xf>
    <xf borderId="1" fillId="0" fontId="4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2" fillId="0" fontId="0" numFmtId="2" xfId="0" applyAlignment="1" applyBorder="1" applyFont="1" applyNumberFormat="1">
      <alignment horizontal="center" readingOrder="0" vertical="center"/>
    </xf>
    <xf borderId="3" fillId="0" fontId="3" numFmtId="164" xfId="0" applyAlignment="1" applyBorder="1" applyFont="1" applyNumberFormat="1">
      <alignment horizontal="center" readingOrder="0" shrinkToFit="0" vertical="center" wrapText="1"/>
    </xf>
    <xf borderId="3" fillId="3" fontId="5" numFmtId="164" xfId="0" applyAlignment="1" applyBorder="1" applyFill="1" applyFont="1" applyNumberFormat="1">
      <alignment horizontal="center" readingOrder="0" shrinkToFit="0" vertical="center" wrapText="1"/>
    </xf>
    <xf borderId="2" fillId="0" fontId="3" numFmtId="0" xfId="0" applyAlignment="1" applyBorder="1" applyFont="1">
      <alignment horizontal="right" readingOrder="0" shrinkToFit="0" vertical="center" wrapText="1"/>
    </xf>
    <xf borderId="2" fillId="0" fontId="4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right" readingOrder="0" shrinkToFit="0" vertical="center" wrapText="1"/>
    </xf>
    <xf borderId="2" fillId="0" fontId="4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horizontal="right" readingOrder="0" shrinkToFit="0" vertical="center" wrapText="1"/>
    </xf>
    <xf borderId="4" fillId="0" fontId="4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readingOrder="0" shrinkToFit="0" vertical="center" wrapText="1"/>
    </xf>
    <xf borderId="3" fillId="0" fontId="0" numFmtId="2" xfId="0" applyAlignment="1" applyBorder="1" applyFont="1" applyNumberFormat="1">
      <alignment horizontal="center" readingOrder="0" vertical="center"/>
    </xf>
    <xf borderId="3" fillId="0" fontId="3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right" shrinkToFit="0" vertical="center" wrapText="1"/>
    </xf>
    <xf borderId="2" fillId="0" fontId="4" numFmtId="0" xfId="0" applyAlignment="1" applyBorder="1" applyFont="1">
      <alignment horizontal="right" shrinkToFit="0" vertical="center" wrapText="1"/>
    </xf>
    <xf borderId="2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6" numFmtId="2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horizontal="center" readingOrder="0" vertical="center"/>
    </xf>
    <xf borderId="2" fillId="0" fontId="4" numFmtId="0" xfId="0" applyAlignment="1" applyBorder="1" applyFont="1">
      <alignment readingOrder="0" shrinkToFit="0" vertical="center" wrapText="1"/>
    </xf>
    <xf borderId="3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right" shrinkToFit="0" vertical="center" wrapText="1"/>
    </xf>
    <xf borderId="2" fillId="0" fontId="0" numFmtId="2" xfId="0" applyAlignment="1" applyBorder="1" applyFont="1" applyNumberFormat="1">
      <alignment horizontal="center" vertical="center"/>
    </xf>
    <xf borderId="2" fillId="0" fontId="0" numFmtId="2" xfId="0" applyAlignment="1" applyBorder="1" applyFont="1" applyNumberFormat="1">
      <alignment horizontal="center" readingOrder="0" shrinkToFit="0" vertical="center" wrapText="1"/>
    </xf>
    <xf borderId="2" fillId="0" fontId="0" numFmtId="2" xfId="0" applyAlignment="1" applyBorder="1" applyFont="1" applyNumberFormat="1">
      <alignment horizontal="center" shrinkToFit="0" vertical="center" wrapText="1"/>
    </xf>
    <xf borderId="3" fillId="0" fontId="3" numFmtId="0" xfId="0" applyAlignment="1" applyBorder="1" applyFont="1">
      <alignment horizontal="right" shrinkToFit="0" vertical="center" wrapText="1"/>
    </xf>
    <xf borderId="3" fillId="0" fontId="4" numFmtId="0" xfId="0" applyAlignment="1" applyBorder="1" applyFont="1">
      <alignment shrinkToFit="0" vertical="center" wrapText="1"/>
    </xf>
    <xf borderId="3" fillId="0" fontId="0" numFmtId="2" xfId="0" applyAlignment="1" applyBorder="1" applyFont="1" applyNumberFormat="1">
      <alignment horizontal="center" shrinkToFit="0" vertical="center" wrapText="1"/>
    </xf>
    <xf borderId="3" fillId="4" fontId="7" numFmtId="165" xfId="0" applyAlignment="1" applyBorder="1" applyFill="1" applyFont="1" applyNumberFormat="1">
      <alignment horizontal="center" readingOrder="0" vertical="center"/>
    </xf>
    <xf borderId="0" fillId="0" fontId="8" numFmtId="165" xfId="0" applyAlignment="1" applyFont="1" applyNumberFormat="1">
      <alignment vertical="center"/>
    </xf>
    <xf borderId="3" fillId="0" fontId="8" numFmtId="165" xfId="0" applyAlignment="1" applyBorder="1" applyFont="1" applyNumberFormat="1">
      <alignment horizontal="center" readingOrder="0" vertical="center"/>
    </xf>
    <xf borderId="3" fillId="0" fontId="8" numFmtId="165" xfId="0" applyAlignment="1" applyBorder="1" applyFont="1" applyNumberFormat="1">
      <alignment horizontal="center" vertical="center"/>
    </xf>
    <xf borderId="3" fillId="0" fontId="8" numFmtId="3" xfId="0" applyAlignment="1" applyBorder="1" applyFont="1" applyNumberFormat="1">
      <alignment horizontal="center" readingOrder="0" vertical="center"/>
    </xf>
    <xf borderId="3" fillId="2" fontId="8" numFmtId="165" xfId="0" applyAlignment="1" applyBorder="1" applyFont="1" applyNumberFormat="1">
      <alignment horizontal="center" vertical="center"/>
    </xf>
    <xf borderId="3" fillId="2" fontId="9" numFmtId="165" xfId="0" applyAlignment="1" applyBorder="1" applyFont="1" applyNumberFormat="1">
      <alignment horizontal="center" readingOrder="0" vertical="center"/>
    </xf>
    <xf borderId="3" fillId="4" fontId="7" numFmtId="3" xfId="0" applyAlignment="1" applyBorder="1" applyFont="1" applyNumberFormat="1">
      <alignment horizontal="center" vertical="center"/>
    </xf>
    <xf borderId="3" fillId="4" fontId="7" numFmtId="165" xfId="0" applyAlignment="1" applyBorder="1" applyFont="1" applyNumberFormat="1">
      <alignment horizontal="center" vertical="center"/>
    </xf>
    <xf borderId="3" fillId="2" fontId="7" numFmtId="3" xfId="0" applyAlignment="1" applyBorder="1" applyFont="1" applyNumberFormat="1">
      <alignment horizontal="center" vertical="center"/>
    </xf>
    <xf borderId="3" fillId="5" fontId="7" numFmtId="165" xfId="0" applyAlignment="1" applyBorder="1" applyFill="1" applyFont="1" applyNumberFormat="1">
      <alignment horizontal="center" vertical="center"/>
    </xf>
    <xf borderId="0" fillId="6" fontId="7" numFmtId="165" xfId="0" applyAlignment="1" applyFill="1" applyFont="1" applyNumberFormat="1">
      <alignment readingOrder="0" vertical="center"/>
    </xf>
    <xf borderId="0" fillId="6" fontId="8" numFmtId="165" xfId="0" applyAlignment="1" applyFont="1" applyNumberFormat="1">
      <alignment vertical="center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28.0"/>
    <col customWidth="1" min="2" max="2" width="22.13"/>
    <col customWidth="1" min="3" max="3" width="16.13"/>
    <col customWidth="1" min="4" max="4" width="10.63"/>
    <col customWidth="1" min="5" max="5" width="15.75"/>
    <col customWidth="1" min="6" max="6" width="9.25"/>
    <col customWidth="1" min="7" max="8" width="6.5"/>
    <col customWidth="1" min="9" max="9" width="15.5"/>
    <col customWidth="1" min="10" max="11" width="10.75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3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7" t="s">
        <v>10</v>
      </c>
    </row>
    <row r="2" ht="27.0" customHeight="1">
      <c r="A2" s="8" t="s">
        <v>11</v>
      </c>
      <c r="B2" s="9" t="s">
        <v>12</v>
      </c>
      <c r="C2" s="10" t="s">
        <v>13</v>
      </c>
      <c r="D2" s="11"/>
      <c r="E2" s="12">
        <v>9.789872986902E12</v>
      </c>
      <c r="F2" s="13" t="s">
        <v>14</v>
      </c>
      <c r="G2" s="10">
        <v>80.0</v>
      </c>
      <c r="H2" s="10"/>
      <c r="I2" s="11" t="s">
        <v>15</v>
      </c>
      <c r="J2" s="14">
        <v>19500.0</v>
      </c>
      <c r="K2" s="15">
        <f t="shared" ref="K2:K116" si="1">J2/2</f>
        <v>9750</v>
      </c>
    </row>
    <row r="3" ht="27.0" customHeight="1">
      <c r="A3" s="16" t="s">
        <v>16</v>
      </c>
      <c r="B3" s="17" t="s">
        <v>17</v>
      </c>
      <c r="C3" s="18" t="s">
        <v>13</v>
      </c>
      <c r="D3" s="19"/>
      <c r="E3" s="12">
        <v>9.78987389745E12</v>
      </c>
      <c r="F3" s="13" t="s">
        <v>18</v>
      </c>
      <c r="G3" s="20">
        <v>200.0</v>
      </c>
      <c r="H3" s="20">
        <v>260.0</v>
      </c>
      <c r="I3" s="12" t="s">
        <v>19</v>
      </c>
      <c r="J3" s="14">
        <v>26000.0</v>
      </c>
      <c r="K3" s="15">
        <f t="shared" si="1"/>
        <v>13000</v>
      </c>
    </row>
    <row r="4" ht="27.0" customHeight="1">
      <c r="A4" s="16" t="s">
        <v>20</v>
      </c>
      <c r="B4" s="17" t="s">
        <v>21</v>
      </c>
      <c r="C4" s="18" t="s">
        <v>13</v>
      </c>
      <c r="D4" s="19"/>
      <c r="E4" s="12">
        <v>9.789873897382E12</v>
      </c>
      <c r="F4" s="13" t="s">
        <v>18</v>
      </c>
      <c r="G4" s="20">
        <v>246.0</v>
      </c>
      <c r="H4" s="20">
        <v>250.0</v>
      </c>
      <c r="I4" s="12" t="s">
        <v>22</v>
      </c>
      <c r="J4" s="14">
        <v>28500.0</v>
      </c>
      <c r="K4" s="15">
        <f t="shared" si="1"/>
        <v>14250</v>
      </c>
    </row>
    <row r="5" ht="27.0" customHeight="1">
      <c r="A5" s="16" t="s">
        <v>23</v>
      </c>
      <c r="B5" s="17" t="s">
        <v>24</v>
      </c>
      <c r="C5" s="18" t="s">
        <v>13</v>
      </c>
      <c r="D5" s="12"/>
      <c r="E5" s="21">
        <v>9.789873897405E12</v>
      </c>
      <c r="F5" s="13" t="s">
        <v>18</v>
      </c>
      <c r="G5" s="20">
        <v>138.0</v>
      </c>
      <c r="H5" s="20">
        <v>200.0</v>
      </c>
      <c r="I5" s="19" t="s">
        <v>25</v>
      </c>
      <c r="J5" s="14">
        <v>25000.0</v>
      </c>
      <c r="K5" s="15">
        <f t="shared" si="1"/>
        <v>12500</v>
      </c>
    </row>
    <row r="6" ht="27.0" customHeight="1">
      <c r="A6" s="22" t="s">
        <v>26</v>
      </c>
      <c r="B6" s="17" t="s">
        <v>27</v>
      </c>
      <c r="C6" s="18" t="s">
        <v>13</v>
      </c>
      <c r="D6" s="19" t="s">
        <v>28</v>
      </c>
      <c r="E6" s="12">
        <v>9.789873897726E12</v>
      </c>
      <c r="F6" s="13" t="s">
        <v>29</v>
      </c>
      <c r="G6" s="20">
        <v>156.0</v>
      </c>
      <c r="H6" s="20">
        <v>195.0</v>
      </c>
      <c r="I6" s="19" t="s">
        <v>30</v>
      </c>
      <c r="J6" s="14">
        <v>23500.0</v>
      </c>
      <c r="K6" s="15">
        <f t="shared" si="1"/>
        <v>11750</v>
      </c>
    </row>
    <row r="7" ht="27.0" customHeight="1">
      <c r="A7" s="8" t="s">
        <v>31</v>
      </c>
      <c r="B7" s="23" t="s">
        <v>32</v>
      </c>
      <c r="C7" s="10" t="s">
        <v>13</v>
      </c>
      <c r="D7" s="11" t="s">
        <v>33</v>
      </c>
      <c r="E7" s="12">
        <v>9.789872986964E12</v>
      </c>
      <c r="F7" s="13" t="s">
        <v>34</v>
      </c>
      <c r="G7" s="10">
        <v>24.0</v>
      </c>
      <c r="H7" s="10"/>
      <c r="I7" s="11" t="s">
        <v>35</v>
      </c>
      <c r="J7" s="14">
        <v>15000.0</v>
      </c>
      <c r="K7" s="15">
        <f t="shared" si="1"/>
        <v>7500</v>
      </c>
    </row>
    <row r="8" ht="27.0" customHeight="1">
      <c r="A8" s="24" t="s">
        <v>36</v>
      </c>
      <c r="B8" s="25" t="s">
        <v>37</v>
      </c>
      <c r="C8" s="26" t="s">
        <v>13</v>
      </c>
      <c r="D8" s="27"/>
      <c r="E8" s="28">
        <v>9.789873897474E12</v>
      </c>
      <c r="F8" s="29" t="s">
        <v>38</v>
      </c>
      <c r="G8" s="30">
        <v>176.0</v>
      </c>
      <c r="H8" s="30">
        <v>235.0</v>
      </c>
      <c r="I8" s="27" t="s">
        <v>22</v>
      </c>
      <c r="J8" s="14">
        <v>24000.0</v>
      </c>
      <c r="K8" s="15">
        <f t="shared" si="1"/>
        <v>12000</v>
      </c>
    </row>
    <row r="9" ht="27.0" customHeight="1">
      <c r="A9" s="24" t="s">
        <v>39</v>
      </c>
      <c r="B9" s="25" t="s">
        <v>40</v>
      </c>
      <c r="C9" s="30" t="s">
        <v>13</v>
      </c>
      <c r="D9" s="27"/>
      <c r="E9" s="28">
        <v>9.789873897603E12</v>
      </c>
      <c r="F9" s="29" t="s">
        <v>18</v>
      </c>
      <c r="G9" s="30">
        <v>336.0</v>
      </c>
      <c r="H9" s="30">
        <v>350.0</v>
      </c>
      <c r="I9" s="28" t="s">
        <v>19</v>
      </c>
      <c r="J9" s="14">
        <v>30000.0</v>
      </c>
      <c r="K9" s="15">
        <f t="shared" si="1"/>
        <v>15000</v>
      </c>
    </row>
    <row r="10" ht="27.0" customHeight="1">
      <c r="A10" s="31" t="s">
        <v>41</v>
      </c>
      <c r="B10" s="17" t="s">
        <v>42</v>
      </c>
      <c r="C10" s="18" t="s">
        <v>13</v>
      </c>
      <c r="D10" s="19"/>
      <c r="E10" s="12">
        <v>9.789872862619E12</v>
      </c>
      <c r="F10" s="13" t="s">
        <v>18</v>
      </c>
      <c r="G10" s="20">
        <v>234.0</v>
      </c>
      <c r="H10" s="20">
        <v>300.0</v>
      </c>
      <c r="I10" s="11" t="s">
        <v>15</v>
      </c>
      <c r="J10" s="14">
        <v>24000.0</v>
      </c>
      <c r="K10" s="15">
        <f t="shared" si="1"/>
        <v>12000</v>
      </c>
    </row>
    <row r="11" ht="27.0" customHeight="1">
      <c r="A11" s="16" t="s">
        <v>43</v>
      </c>
      <c r="B11" s="17" t="s">
        <v>44</v>
      </c>
      <c r="C11" s="20" t="s">
        <v>13</v>
      </c>
      <c r="D11" s="19" t="s">
        <v>28</v>
      </c>
      <c r="E11" s="12">
        <v>9.789873897344E12</v>
      </c>
      <c r="F11" s="13" t="s">
        <v>29</v>
      </c>
      <c r="G11" s="20">
        <v>120.0</v>
      </c>
      <c r="H11" s="20">
        <v>150.0</v>
      </c>
      <c r="I11" s="19" t="s">
        <v>45</v>
      </c>
      <c r="J11" s="14">
        <v>23500.0</v>
      </c>
      <c r="K11" s="15">
        <f t="shared" si="1"/>
        <v>11750</v>
      </c>
    </row>
    <row r="12" ht="27.0" customHeight="1">
      <c r="A12" s="16" t="s">
        <v>46</v>
      </c>
      <c r="B12" s="17" t="s">
        <v>47</v>
      </c>
      <c r="C12" s="18" t="s">
        <v>13</v>
      </c>
      <c r="D12" s="19"/>
      <c r="E12" s="12">
        <v>9.789873897214E12</v>
      </c>
      <c r="F12" s="13" t="s">
        <v>18</v>
      </c>
      <c r="G12" s="20">
        <v>350.0</v>
      </c>
      <c r="H12" s="20">
        <v>360.0</v>
      </c>
      <c r="I12" s="12" t="s">
        <v>48</v>
      </c>
      <c r="J12" s="14">
        <v>25000.0</v>
      </c>
      <c r="K12" s="15">
        <f t="shared" si="1"/>
        <v>12500</v>
      </c>
    </row>
    <row r="13" ht="27.0" customHeight="1">
      <c r="A13" s="8" t="s">
        <v>49</v>
      </c>
      <c r="B13" s="23" t="s">
        <v>50</v>
      </c>
      <c r="C13" s="10" t="s">
        <v>13</v>
      </c>
      <c r="D13" s="11" t="s">
        <v>33</v>
      </c>
      <c r="E13" s="12">
        <v>9.789873897108E12</v>
      </c>
      <c r="F13" s="13" t="s">
        <v>51</v>
      </c>
      <c r="G13" s="10">
        <v>32.0</v>
      </c>
      <c r="H13" s="10"/>
      <c r="I13" s="11" t="s">
        <v>35</v>
      </c>
      <c r="J13" s="14">
        <v>15000.0</v>
      </c>
      <c r="K13" s="15">
        <f t="shared" si="1"/>
        <v>7500</v>
      </c>
    </row>
    <row r="14" ht="27.0" customHeight="1">
      <c r="A14" s="16" t="s">
        <v>52</v>
      </c>
      <c r="B14" s="17" t="s">
        <v>53</v>
      </c>
      <c r="C14" s="18" t="s">
        <v>13</v>
      </c>
      <c r="D14" s="19"/>
      <c r="E14" s="12">
        <v>9.789873897368E12</v>
      </c>
      <c r="F14" s="13" t="s">
        <v>18</v>
      </c>
      <c r="G14" s="20">
        <v>224.0</v>
      </c>
      <c r="H14" s="20">
        <v>235.0</v>
      </c>
      <c r="I14" s="12" t="s">
        <v>22</v>
      </c>
      <c r="J14" s="14">
        <v>26000.0</v>
      </c>
      <c r="K14" s="15">
        <f t="shared" si="1"/>
        <v>13000</v>
      </c>
    </row>
    <row r="15" ht="27.0" customHeight="1">
      <c r="A15" s="8" t="s">
        <v>54</v>
      </c>
      <c r="B15" s="17" t="s">
        <v>55</v>
      </c>
      <c r="C15" s="18" t="s">
        <v>13</v>
      </c>
      <c r="D15" s="19" t="s">
        <v>28</v>
      </c>
      <c r="E15" s="12">
        <v>9.789873897078E12</v>
      </c>
      <c r="F15" s="13" t="s">
        <v>29</v>
      </c>
      <c r="G15" s="20">
        <v>150.0</v>
      </c>
      <c r="H15" s="20">
        <v>180.0</v>
      </c>
      <c r="I15" s="12" t="s">
        <v>30</v>
      </c>
      <c r="J15" s="14">
        <v>19500.0</v>
      </c>
      <c r="K15" s="15">
        <f t="shared" si="1"/>
        <v>9750</v>
      </c>
    </row>
    <row r="16" ht="27.0" customHeight="1">
      <c r="A16" s="32" t="s">
        <v>56</v>
      </c>
      <c r="B16" s="17" t="s">
        <v>57</v>
      </c>
      <c r="C16" s="33" t="s">
        <v>13</v>
      </c>
      <c r="D16" s="34" t="s">
        <v>28</v>
      </c>
      <c r="E16" s="35">
        <v>9.789873897801E12</v>
      </c>
      <c r="F16" s="36" t="s">
        <v>29</v>
      </c>
      <c r="G16" s="33">
        <v>184.0</v>
      </c>
      <c r="H16" s="37">
        <v>180.0</v>
      </c>
      <c r="I16" s="34" t="s">
        <v>45</v>
      </c>
      <c r="J16" s="14">
        <v>23500.0</v>
      </c>
      <c r="K16" s="15">
        <f t="shared" si="1"/>
        <v>11750</v>
      </c>
    </row>
    <row r="17" ht="27.0" customHeight="1">
      <c r="A17" s="8" t="s">
        <v>58</v>
      </c>
      <c r="B17" s="17" t="s">
        <v>59</v>
      </c>
      <c r="C17" s="18" t="s">
        <v>13</v>
      </c>
      <c r="D17" s="19" t="s">
        <v>28</v>
      </c>
      <c r="E17" s="12">
        <v>9.789873897177E12</v>
      </c>
      <c r="F17" s="13" t="s">
        <v>29</v>
      </c>
      <c r="G17" s="20">
        <v>128.0</v>
      </c>
      <c r="H17" s="20">
        <v>160.0</v>
      </c>
      <c r="I17" s="19" t="s">
        <v>45</v>
      </c>
      <c r="J17" s="14">
        <v>19500.0</v>
      </c>
      <c r="K17" s="15">
        <f t="shared" si="1"/>
        <v>9750</v>
      </c>
    </row>
    <row r="18" ht="27.0" customHeight="1">
      <c r="A18" s="16" t="s">
        <v>60</v>
      </c>
      <c r="B18" s="38" t="s">
        <v>61</v>
      </c>
      <c r="C18" s="20" t="s">
        <v>13</v>
      </c>
      <c r="D18" s="19"/>
      <c r="E18" s="12">
        <v>9.789873897856E12</v>
      </c>
      <c r="F18" s="13" t="s">
        <v>18</v>
      </c>
      <c r="G18" s="20">
        <v>152.0</v>
      </c>
      <c r="H18" s="20">
        <v>180.0</v>
      </c>
      <c r="I18" s="12" t="s">
        <v>62</v>
      </c>
      <c r="J18" s="14">
        <v>27000.0</v>
      </c>
      <c r="K18" s="15">
        <f t="shared" si="1"/>
        <v>13500</v>
      </c>
    </row>
    <row r="19" ht="27.0" customHeight="1">
      <c r="A19" s="16" t="s">
        <v>63</v>
      </c>
      <c r="B19" s="38" t="s">
        <v>21</v>
      </c>
      <c r="C19" s="20" t="s">
        <v>13</v>
      </c>
      <c r="D19" s="12"/>
      <c r="E19" s="12">
        <v>9.789873897818E12</v>
      </c>
      <c r="F19" s="13" t="s">
        <v>18</v>
      </c>
      <c r="G19" s="20">
        <v>84.0</v>
      </c>
      <c r="H19" s="20">
        <v>125.0</v>
      </c>
      <c r="I19" s="12" t="s">
        <v>22</v>
      </c>
      <c r="J19" s="14">
        <v>25000.0</v>
      </c>
      <c r="K19" s="15">
        <f t="shared" si="1"/>
        <v>12500</v>
      </c>
    </row>
    <row r="20" ht="27.0" customHeight="1">
      <c r="A20" s="16" t="s">
        <v>64</v>
      </c>
      <c r="B20" s="38" t="s">
        <v>65</v>
      </c>
      <c r="C20" s="18" t="s">
        <v>13</v>
      </c>
      <c r="D20" s="12"/>
      <c r="E20" s="12">
        <v>9.789873897764E12</v>
      </c>
      <c r="F20" s="13" t="s">
        <v>38</v>
      </c>
      <c r="G20" s="20">
        <v>132.0</v>
      </c>
      <c r="H20" s="20">
        <v>235.0</v>
      </c>
      <c r="I20" s="12" t="s">
        <v>66</v>
      </c>
      <c r="J20" s="14">
        <v>25000.0</v>
      </c>
      <c r="K20" s="15">
        <f t="shared" si="1"/>
        <v>12500</v>
      </c>
    </row>
    <row r="21" ht="27.0" customHeight="1">
      <c r="A21" s="16" t="s">
        <v>67</v>
      </c>
      <c r="B21" s="38" t="s">
        <v>68</v>
      </c>
      <c r="C21" s="20" t="s">
        <v>13</v>
      </c>
      <c r="D21" s="12"/>
      <c r="E21" s="12">
        <v>9.789873897627E12</v>
      </c>
      <c r="F21" s="13" t="s">
        <v>69</v>
      </c>
      <c r="G21" s="20">
        <v>134.0</v>
      </c>
      <c r="H21" s="20">
        <v>240.0</v>
      </c>
      <c r="I21" s="12" t="s">
        <v>70</v>
      </c>
      <c r="J21" s="14">
        <v>24500.0</v>
      </c>
      <c r="K21" s="15">
        <f t="shared" si="1"/>
        <v>12250</v>
      </c>
    </row>
    <row r="22" ht="27.0" customHeight="1">
      <c r="A22" s="16" t="s">
        <v>71</v>
      </c>
      <c r="B22" s="17" t="s">
        <v>72</v>
      </c>
      <c r="C22" s="18" t="s">
        <v>13</v>
      </c>
      <c r="D22" s="19" t="s">
        <v>28</v>
      </c>
      <c r="E22" s="12">
        <v>9.789873897542E12</v>
      </c>
      <c r="F22" s="13" t="s">
        <v>29</v>
      </c>
      <c r="G22" s="20">
        <v>168.0</v>
      </c>
      <c r="H22" s="20">
        <v>205.0</v>
      </c>
      <c r="I22" s="12" t="s">
        <v>45</v>
      </c>
      <c r="J22" s="14">
        <v>23500.0</v>
      </c>
      <c r="K22" s="15">
        <f t="shared" si="1"/>
        <v>11750</v>
      </c>
    </row>
    <row r="23" ht="27.0" customHeight="1">
      <c r="A23" s="16" t="s">
        <v>73</v>
      </c>
      <c r="B23" s="17" t="s">
        <v>74</v>
      </c>
      <c r="C23" s="18" t="s">
        <v>13</v>
      </c>
      <c r="D23" s="19" t="s">
        <v>28</v>
      </c>
      <c r="E23" s="12">
        <v>9.78987389729E12</v>
      </c>
      <c r="F23" s="13" t="s">
        <v>29</v>
      </c>
      <c r="G23" s="20">
        <v>116.0</v>
      </c>
      <c r="H23" s="20">
        <v>150.0</v>
      </c>
      <c r="I23" s="19" t="s">
        <v>45</v>
      </c>
      <c r="J23" s="14">
        <v>19500.0</v>
      </c>
      <c r="K23" s="15">
        <f t="shared" si="1"/>
        <v>9750</v>
      </c>
    </row>
    <row r="24" ht="27.0" customHeight="1">
      <c r="A24" s="16" t="s">
        <v>75</v>
      </c>
      <c r="B24" s="17" t="s">
        <v>76</v>
      </c>
      <c r="C24" s="18" t="s">
        <v>13</v>
      </c>
      <c r="D24" s="19" t="s">
        <v>28</v>
      </c>
      <c r="E24" s="12">
        <v>9.789873897283E12</v>
      </c>
      <c r="F24" s="13" t="s">
        <v>29</v>
      </c>
      <c r="G24" s="20">
        <v>142.0</v>
      </c>
      <c r="H24" s="20">
        <v>170.0</v>
      </c>
      <c r="I24" s="19" t="s">
        <v>45</v>
      </c>
      <c r="J24" s="14">
        <v>19500.0</v>
      </c>
      <c r="K24" s="15">
        <f t="shared" si="1"/>
        <v>9750</v>
      </c>
    </row>
    <row r="25" ht="27.0" customHeight="1">
      <c r="A25" s="16" t="s">
        <v>77</v>
      </c>
      <c r="B25" s="38" t="s">
        <v>78</v>
      </c>
      <c r="C25" s="18" t="s">
        <v>13</v>
      </c>
      <c r="D25" s="12" t="s">
        <v>28</v>
      </c>
      <c r="E25" s="12">
        <v>9.789873897832E12</v>
      </c>
      <c r="F25" s="13" t="s">
        <v>29</v>
      </c>
      <c r="G25" s="20"/>
      <c r="H25" s="20">
        <v>160.0</v>
      </c>
      <c r="I25" s="12" t="s">
        <v>30</v>
      </c>
      <c r="J25" s="14">
        <v>23500.0</v>
      </c>
      <c r="K25" s="15">
        <f t="shared" si="1"/>
        <v>11750</v>
      </c>
    </row>
    <row r="26" ht="27.0" customHeight="1">
      <c r="A26" s="16" t="s">
        <v>79</v>
      </c>
      <c r="B26" s="17" t="s">
        <v>37</v>
      </c>
      <c r="C26" s="18" t="s">
        <v>13</v>
      </c>
      <c r="D26" s="19"/>
      <c r="E26" s="12">
        <v>9.789873897337E12</v>
      </c>
      <c r="F26" s="13" t="s">
        <v>38</v>
      </c>
      <c r="G26" s="20">
        <v>236.0</v>
      </c>
      <c r="H26" s="20">
        <v>345.0</v>
      </c>
      <c r="I26" s="19" t="s">
        <v>22</v>
      </c>
      <c r="J26" s="14">
        <v>26000.0</v>
      </c>
      <c r="K26" s="15">
        <f t="shared" si="1"/>
        <v>13000</v>
      </c>
    </row>
    <row r="27" ht="27.0" customHeight="1">
      <c r="A27" s="8" t="s">
        <v>80</v>
      </c>
      <c r="B27" s="23" t="s">
        <v>50</v>
      </c>
      <c r="C27" s="10" t="s">
        <v>13</v>
      </c>
      <c r="D27" s="11" t="s">
        <v>33</v>
      </c>
      <c r="E27" s="12">
        <v>9.789872986988E12</v>
      </c>
      <c r="F27" s="13" t="s">
        <v>34</v>
      </c>
      <c r="G27" s="10">
        <v>28.0</v>
      </c>
      <c r="H27" s="10"/>
      <c r="I27" s="11" t="s">
        <v>35</v>
      </c>
      <c r="J27" s="14">
        <v>15000.0</v>
      </c>
      <c r="K27" s="15">
        <f t="shared" si="1"/>
        <v>7500</v>
      </c>
    </row>
    <row r="28" ht="27.0" customHeight="1">
      <c r="A28" s="16" t="s">
        <v>81</v>
      </c>
      <c r="B28" s="17" t="s">
        <v>82</v>
      </c>
      <c r="C28" s="18" t="s">
        <v>13</v>
      </c>
      <c r="D28" s="12"/>
      <c r="E28" s="12">
        <v>9.789873897443E12</v>
      </c>
      <c r="F28" s="13" t="s">
        <v>38</v>
      </c>
      <c r="G28" s="20">
        <v>224.0</v>
      </c>
      <c r="H28" s="20">
        <v>325.0</v>
      </c>
      <c r="I28" s="12" t="s">
        <v>66</v>
      </c>
      <c r="J28" s="14">
        <v>24500.0</v>
      </c>
      <c r="K28" s="15">
        <f t="shared" si="1"/>
        <v>12250</v>
      </c>
    </row>
    <row r="29" ht="27.0" customHeight="1">
      <c r="A29" s="8" t="s">
        <v>83</v>
      </c>
      <c r="B29" s="23" t="s">
        <v>50</v>
      </c>
      <c r="C29" s="10" t="s">
        <v>13</v>
      </c>
      <c r="D29" s="11" t="s">
        <v>33</v>
      </c>
      <c r="E29" s="12">
        <v>9.789872986971E12</v>
      </c>
      <c r="F29" s="13" t="s">
        <v>34</v>
      </c>
      <c r="G29" s="10">
        <v>36.0</v>
      </c>
      <c r="H29" s="10"/>
      <c r="I29" s="11" t="s">
        <v>35</v>
      </c>
      <c r="J29" s="14">
        <v>15000.0</v>
      </c>
      <c r="K29" s="15">
        <f t="shared" si="1"/>
        <v>7500</v>
      </c>
    </row>
    <row r="30" ht="27.0" customHeight="1">
      <c r="A30" s="16" t="s">
        <v>84</v>
      </c>
      <c r="B30" s="17" t="s">
        <v>85</v>
      </c>
      <c r="C30" s="18" t="s">
        <v>13</v>
      </c>
      <c r="D30" s="19" t="s">
        <v>28</v>
      </c>
      <c r="E30" s="12">
        <v>9.789873897481E12</v>
      </c>
      <c r="F30" s="13" t="s">
        <v>29</v>
      </c>
      <c r="G30" s="20">
        <v>192.0</v>
      </c>
      <c r="H30" s="20">
        <v>220.0</v>
      </c>
      <c r="I30" s="11" t="s">
        <v>45</v>
      </c>
      <c r="J30" s="14">
        <v>23500.0</v>
      </c>
      <c r="K30" s="15">
        <f t="shared" si="1"/>
        <v>11750</v>
      </c>
    </row>
    <row r="31" ht="27.0" customHeight="1">
      <c r="A31" s="16" t="s">
        <v>86</v>
      </c>
      <c r="B31" s="17" t="s">
        <v>87</v>
      </c>
      <c r="C31" s="20" t="s">
        <v>13</v>
      </c>
      <c r="D31" s="12"/>
      <c r="E31" s="12">
        <v>9.789873897689E12</v>
      </c>
      <c r="F31" s="13" t="s">
        <v>38</v>
      </c>
      <c r="G31" s="20">
        <v>244.0</v>
      </c>
      <c r="H31" s="20">
        <v>260.0</v>
      </c>
      <c r="I31" s="12" t="s">
        <v>66</v>
      </c>
      <c r="J31" s="14">
        <v>25000.0</v>
      </c>
      <c r="K31" s="15">
        <f t="shared" si="1"/>
        <v>12500</v>
      </c>
    </row>
    <row r="32" ht="27.0" customHeight="1">
      <c r="A32" s="16" t="s">
        <v>88</v>
      </c>
      <c r="B32" s="17" t="s">
        <v>72</v>
      </c>
      <c r="C32" s="18" t="s">
        <v>13</v>
      </c>
      <c r="D32" s="19" t="s">
        <v>28</v>
      </c>
      <c r="E32" s="12">
        <v>9.789873897511E12</v>
      </c>
      <c r="F32" s="13" t="s">
        <v>29</v>
      </c>
      <c r="G32" s="20">
        <v>144.0</v>
      </c>
      <c r="H32" s="20">
        <v>175.0</v>
      </c>
      <c r="I32" s="12" t="s">
        <v>45</v>
      </c>
      <c r="J32" s="14">
        <v>23500.0</v>
      </c>
      <c r="K32" s="15">
        <f t="shared" si="1"/>
        <v>11750</v>
      </c>
    </row>
    <row r="33" ht="27.0" customHeight="1">
      <c r="A33" s="16" t="s">
        <v>89</v>
      </c>
      <c r="B33" s="17" t="s">
        <v>90</v>
      </c>
      <c r="C33" s="20" t="s">
        <v>13</v>
      </c>
      <c r="D33" s="19"/>
      <c r="E33" s="12">
        <v>9.789873897696E12</v>
      </c>
      <c r="F33" s="13" t="s">
        <v>18</v>
      </c>
      <c r="G33" s="20">
        <v>132.0</v>
      </c>
      <c r="H33" s="20">
        <v>185.0</v>
      </c>
      <c r="I33" s="12" t="s">
        <v>22</v>
      </c>
      <c r="J33" s="14">
        <v>25000.0</v>
      </c>
      <c r="K33" s="15">
        <f t="shared" si="1"/>
        <v>12500</v>
      </c>
    </row>
    <row r="34" ht="27.0" customHeight="1">
      <c r="A34" s="16" t="s">
        <v>91</v>
      </c>
      <c r="B34" s="17" t="s">
        <v>92</v>
      </c>
      <c r="C34" s="18" t="s">
        <v>13</v>
      </c>
      <c r="D34" s="19"/>
      <c r="E34" s="12">
        <v>9.789873897252E12</v>
      </c>
      <c r="F34" s="13" t="s">
        <v>69</v>
      </c>
      <c r="G34" s="20">
        <v>90.0</v>
      </c>
      <c r="H34" s="20">
        <v>180.0</v>
      </c>
      <c r="I34" s="12" t="s">
        <v>48</v>
      </c>
      <c r="J34" s="14">
        <v>24500.0</v>
      </c>
      <c r="K34" s="15">
        <f t="shared" si="1"/>
        <v>12250</v>
      </c>
    </row>
    <row r="35" ht="27.0" customHeight="1">
      <c r="A35" s="16" t="s">
        <v>93</v>
      </c>
      <c r="B35" s="38" t="s">
        <v>94</v>
      </c>
      <c r="C35" s="20" t="s">
        <v>13</v>
      </c>
      <c r="D35" s="12"/>
      <c r="E35" s="12">
        <v>9.789873897788E12</v>
      </c>
      <c r="F35" s="13" t="s">
        <v>18</v>
      </c>
      <c r="G35" s="20">
        <v>174.0</v>
      </c>
      <c r="H35" s="20">
        <v>250.0</v>
      </c>
      <c r="I35" s="12" t="s">
        <v>22</v>
      </c>
      <c r="J35" s="14">
        <v>27500.0</v>
      </c>
      <c r="K35" s="15">
        <f t="shared" si="1"/>
        <v>13750</v>
      </c>
    </row>
    <row r="36" ht="27.0" customHeight="1">
      <c r="A36" s="16" t="s">
        <v>95</v>
      </c>
      <c r="B36" s="38" t="s">
        <v>61</v>
      </c>
      <c r="C36" s="18" t="s">
        <v>13</v>
      </c>
      <c r="D36" s="12"/>
      <c r="E36" s="12">
        <v>9.789873897535E12</v>
      </c>
      <c r="F36" s="13" t="s">
        <v>18</v>
      </c>
      <c r="G36" s="20">
        <v>142.0</v>
      </c>
      <c r="H36" s="20">
        <v>200.0</v>
      </c>
      <c r="I36" s="12" t="s">
        <v>62</v>
      </c>
      <c r="J36" s="14">
        <v>25000.0</v>
      </c>
      <c r="K36" s="15">
        <f t="shared" si="1"/>
        <v>12500</v>
      </c>
    </row>
    <row r="37" ht="27.0" customHeight="1">
      <c r="A37" s="16" t="s">
        <v>96</v>
      </c>
      <c r="B37" s="17" t="s">
        <v>97</v>
      </c>
      <c r="C37" s="18" t="s">
        <v>13</v>
      </c>
      <c r="D37" s="19"/>
      <c r="E37" s="12">
        <v>9.789873897269E12</v>
      </c>
      <c r="F37" s="13" t="s">
        <v>98</v>
      </c>
      <c r="G37" s="20">
        <v>100.0</v>
      </c>
      <c r="H37" s="20">
        <v>290.0</v>
      </c>
      <c r="I37" s="12" t="s">
        <v>99</v>
      </c>
      <c r="J37" s="14">
        <v>19500.0</v>
      </c>
      <c r="K37" s="15">
        <f t="shared" si="1"/>
        <v>9750</v>
      </c>
    </row>
    <row r="38" ht="27.0" customHeight="1">
      <c r="A38" s="31" t="s">
        <v>100</v>
      </c>
      <c r="B38" s="17" t="s">
        <v>97</v>
      </c>
      <c r="C38" s="18" t="s">
        <v>13</v>
      </c>
      <c r="D38" s="19"/>
      <c r="E38" s="12">
        <v>9.789873897276E12</v>
      </c>
      <c r="F38" s="13" t="s">
        <v>98</v>
      </c>
      <c r="G38" s="20">
        <v>96.0</v>
      </c>
      <c r="H38" s="20">
        <v>270.0</v>
      </c>
      <c r="I38" s="12" t="s">
        <v>99</v>
      </c>
      <c r="J38" s="14">
        <v>19500.0</v>
      </c>
      <c r="K38" s="15">
        <f t="shared" si="1"/>
        <v>9750</v>
      </c>
    </row>
    <row r="39" ht="27.0" customHeight="1">
      <c r="A39" s="16" t="s">
        <v>101</v>
      </c>
      <c r="B39" s="17" t="s">
        <v>24</v>
      </c>
      <c r="C39" s="18" t="s">
        <v>13</v>
      </c>
      <c r="D39" s="19"/>
      <c r="E39" s="12">
        <v>9.789873897399E12</v>
      </c>
      <c r="F39" s="13" t="s">
        <v>18</v>
      </c>
      <c r="G39" s="20">
        <v>176.0</v>
      </c>
      <c r="H39" s="20">
        <v>230.0</v>
      </c>
      <c r="I39" s="12" t="s">
        <v>102</v>
      </c>
      <c r="J39" s="14">
        <v>25000.0</v>
      </c>
      <c r="K39" s="15">
        <f t="shared" si="1"/>
        <v>12500</v>
      </c>
    </row>
    <row r="40" ht="27.0" customHeight="1">
      <c r="A40" s="16" t="s">
        <v>103</v>
      </c>
      <c r="B40" s="17" t="s">
        <v>21</v>
      </c>
      <c r="C40" s="18" t="s">
        <v>13</v>
      </c>
      <c r="D40" s="19"/>
      <c r="E40" s="12">
        <v>9.789873897467E12</v>
      </c>
      <c r="F40" s="13" t="s">
        <v>18</v>
      </c>
      <c r="G40" s="20">
        <v>134.0</v>
      </c>
      <c r="H40" s="20">
        <v>190.0</v>
      </c>
      <c r="I40" s="12" t="s">
        <v>22</v>
      </c>
      <c r="J40" s="14">
        <v>28500.0</v>
      </c>
      <c r="K40" s="15">
        <f t="shared" si="1"/>
        <v>14250</v>
      </c>
    </row>
    <row r="41" ht="27.0" customHeight="1">
      <c r="A41" s="8" t="s">
        <v>104</v>
      </c>
      <c r="B41" s="23" t="s">
        <v>105</v>
      </c>
      <c r="C41" s="39" t="s">
        <v>13</v>
      </c>
      <c r="D41" s="40" t="s">
        <v>33</v>
      </c>
      <c r="E41" s="12">
        <v>9.789873897146E12</v>
      </c>
      <c r="F41" s="13" t="s">
        <v>51</v>
      </c>
      <c r="G41" s="10">
        <v>38.0</v>
      </c>
      <c r="H41" s="10"/>
      <c r="I41" s="11" t="s">
        <v>35</v>
      </c>
      <c r="J41" s="14">
        <v>15000.0</v>
      </c>
      <c r="K41" s="15">
        <f t="shared" si="1"/>
        <v>7500</v>
      </c>
    </row>
    <row r="42" ht="27.0" customHeight="1">
      <c r="A42" s="16" t="s">
        <v>106</v>
      </c>
      <c r="B42" s="17" t="s">
        <v>78</v>
      </c>
      <c r="C42" s="20" t="s">
        <v>13</v>
      </c>
      <c r="D42" s="12" t="s">
        <v>28</v>
      </c>
      <c r="E42" s="12">
        <v>9.789873897412E12</v>
      </c>
      <c r="F42" s="13" t="s">
        <v>29</v>
      </c>
      <c r="G42" s="20">
        <v>208.0</v>
      </c>
      <c r="H42" s="20">
        <v>155.0</v>
      </c>
      <c r="I42" s="12" t="s">
        <v>30</v>
      </c>
      <c r="J42" s="14">
        <v>23500.0</v>
      </c>
      <c r="K42" s="15">
        <f t="shared" si="1"/>
        <v>11750</v>
      </c>
    </row>
    <row r="43" ht="27.0" customHeight="1">
      <c r="A43" s="8" t="s">
        <v>107</v>
      </c>
      <c r="B43" s="17" t="s">
        <v>108</v>
      </c>
      <c r="C43" s="18" t="s">
        <v>13</v>
      </c>
      <c r="D43" s="19"/>
      <c r="E43" s="12">
        <v>9.78987389703E12</v>
      </c>
      <c r="F43" s="13" t="s">
        <v>18</v>
      </c>
      <c r="G43" s="20">
        <v>226.0</v>
      </c>
      <c r="H43" s="20">
        <v>300.0</v>
      </c>
      <c r="I43" s="11" t="s">
        <v>15</v>
      </c>
      <c r="J43" s="14">
        <v>24000.0</v>
      </c>
      <c r="K43" s="15">
        <f t="shared" si="1"/>
        <v>12000</v>
      </c>
    </row>
    <row r="44">
      <c r="A44" s="16" t="s">
        <v>109</v>
      </c>
      <c r="B44" s="17" t="s">
        <v>21</v>
      </c>
      <c r="C44" s="20" t="s">
        <v>13</v>
      </c>
      <c r="D44" s="19"/>
      <c r="E44" s="12">
        <v>9.78987389761E12</v>
      </c>
      <c r="F44" s="13" t="s">
        <v>18</v>
      </c>
      <c r="G44" s="20">
        <v>178.0</v>
      </c>
      <c r="H44" s="20">
        <v>250.0</v>
      </c>
      <c r="I44" s="12" t="s">
        <v>22</v>
      </c>
      <c r="J44" s="14">
        <v>28500.0</v>
      </c>
      <c r="K44" s="15">
        <f t="shared" si="1"/>
        <v>14250</v>
      </c>
    </row>
    <row r="45" ht="27.0" customHeight="1">
      <c r="A45" s="16" t="s">
        <v>110</v>
      </c>
      <c r="B45" s="17" t="s">
        <v>111</v>
      </c>
      <c r="C45" s="18" t="s">
        <v>13</v>
      </c>
      <c r="D45" s="19" t="s">
        <v>28</v>
      </c>
      <c r="E45" s="12">
        <v>9.789873897306E12</v>
      </c>
      <c r="F45" s="13" t="s">
        <v>29</v>
      </c>
      <c r="G45" s="20">
        <v>124.0</v>
      </c>
      <c r="H45" s="20">
        <v>150.0</v>
      </c>
      <c r="I45" s="19" t="s">
        <v>45</v>
      </c>
      <c r="J45" s="14">
        <v>19500.0</v>
      </c>
      <c r="K45" s="15">
        <f t="shared" si="1"/>
        <v>9750</v>
      </c>
    </row>
    <row r="46" ht="27.0" customHeight="1">
      <c r="A46" s="8" t="s">
        <v>112</v>
      </c>
      <c r="B46" s="17" t="s">
        <v>113</v>
      </c>
      <c r="C46" s="18" t="s">
        <v>13</v>
      </c>
      <c r="D46" s="19" t="s">
        <v>28</v>
      </c>
      <c r="E46" s="12">
        <v>9.789873897221E12</v>
      </c>
      <c r="F46" s="13" t="s">
        <v>29</v>
      </c>
      <c r="G46" s="20">
        <v>134.0</v>
      </c>
      <c r="H46" s="20">
        <v>140.0</v>
      </c>
      <c r="I46" s="19" t="s">
        <v>45</v>
      </c>
      <c r="J46" s="14">
        <v>19500.0</v>
      </c>
      <c r="K46" s="15">
        <f t="shared" si="1"/>
        <v>9750</v>
      </c>
    </row>
    <row r="47" ht="27.0" customHeight="1">
      <c r="A47" s="16" t="s">
        <v>114</v>
      </c>
      <c r="B47" s="17" t="s">
        <v>82</v>
      </c>
      <c r="C47" s="18" t="s">
        <v>13</v>
      </c>
      <c r="D47" s="19"/>
      <c r="E47" s="12">
        <v>9.789873897498E12</v>
      </c>
      <c r="F47" s="13" t="s">
        <v>18</v>
      </c>
      <c r="G47" s="20">
        <v>146.0</v>
      </c>
      <c r="H47" s="20">
        <v>295.0</v>
      </c>
      <c r="I47" s="12" t="s">
        <v>66</v>
      </c>
      <c r="J47" s="14">
        <v>24000.0</v>
      </c>
      <c r="K47" s="15">
        <f t="shared" si="1"/>
        <v>12000</v>
      </c>
    </row>
    <row r="48" ht="27.0" customHeight="1">
      <c r="A48" s="16" t="s">
        <v>115</v>
      </c>
      <c r="B48" s="17" t="s">
        <v>116</v>
      </c>
      <c r="C48" s="20" t="s">
        <v>13</v>
      </c>
      <c r="D48" s="12" t="s">
        <v>28</v>
      </c>
      <c r="E48" s="12">
        <v>9.789873897429E12</v>
      </c>
      <c r="F48" s="13" t="s">
        <v>29</v>
      </c>
      <c r="G48" s="20">
        <v>184.0</v>
      </c>
      <c r="H48" s="20">
        <v>220.0</v>
      </c>
      <c r="I48" s="11" t="s">
        <v>45</v>
      </c>
      <c r="J48" s="14">
        <v>23500.0</v>
      </c>
      <c r="K48" s="15">
        <f t="shared" si="1"/>
        <v>11750</v>
      </c>
    </row>
    <row r="49" ht="39.75" customHeight="1">
      <c r="A49" s="16" t="s">
        <v>117</v>
      </c>
      <c r="B49" s="38" t="s">
        <v>118</v>
      </c>
      <c r="C49" s="18" t="s">
        <v>13</v>
      </c>
      <c r="D49" s="12"/>
      <c r="E49" s="12">
        <v>9.789873897825E12</v>
      </c>
      <c r="F49" s="13" t="s">
        <v>38</v>
      </c>
      <c r="G49" s="20">
        <v>248.0</v>
      </c>
      <c r="H49" s="20">
        <v>275.0</v>
      </c>
      <c r="I49" s="12" t="s">
        <v>66</v>
      </c>
      <c r="J49" s="14">
        <v>25000.0</v>
      </c>
      <c r="K49" s="15">
        <f t="shared" si="1"/>
        <v>12500</v>
      </c>
    </row>
    <row r="50" ht="27.0" customHeight="1">
      <c r="A50" s="16" t="s">
        <v>119</v>
      </c>
      <c r="B50" s="17" t="s">
        <v>120</v>
      </c>
      <c r="C50" s="18" t="s">
        <v>13</v>
      </c>
      <c r="D50" s="19" t="s">
        <v>28</v>
      </c>
      <c r="E50" s="12">
        <v>9.789873897528E12</v>
      </c>
      <c r="F50" s="13" t="s">
        <v>29</v>
      </c>
      <c r="G50" s="20">
        <v>176.0</v>
      </c>
      <c r="H50" s="20">
        <v>180.0</v>
      </c>
      <c r="I50" s="11" t="s">
        <v>45</v>
      </c>
      <c r="J50" s="14">
        <v>23500.0</v>
      </c>
      <c r="K50" s="15">
        <f t="shared" si="1"/>
        <v>11750</v>
      </c>
    </row>
    <row r="51" ht="27.0" customHeight="1">
      <c r="A51" s="16" t="s">
        <v>121</v>
      </c>
      <c r="B51" s="38" t="s">
        <v>122</v>
      </c>
      <c r="C51" s="20" t="s">
        <v>13</v>
      </c>
      <c r="D51" s="19"/>
      <c r="E51" s="12">
        <v>9.789873897863E12</v>
      </c>
      <c r="F51" s="13" t="s">
        <v>38</v>
      </c>
      <c r="G51" s="20">
        <v>228.0</v>
      </c>
      <c r="H51" s="20">
        <v>250.0</v>
      </c>
      <c r="I51" s="12" t="s">
        <v>66</v>
      </c>
      <c r="J51" s="14">
        <v>32000.0</v>
      </c>
      <c r="K51" s="15">
        <f t="shared" si="1"/>
        <v>16000</v>
      </c>
    </row>
    <row r="52" ht="27.0" customHeight="1">
      <c r="A52" s="41" t="s">
        <v>123</v>
      </c>
      <c r="B52" s="17" t="s">
        <v>27</v>
      </c>
      <c r="C52" s="18" t="s">
        <v>13</v>
      </c>
      <c r="D52" s="19" t="s">
        <v>28</v>
      </c>
      <c r="E52" s="12">
        <v>9.789873897351E12</v>
      </c>
      <c r="F52" s="13" t="s">
        <v>29</v>
      </c>
      <c r="G52" s="20">
        <v>144.0</v>
      </c>
      <c r="H52" s="20">
        <v>175.0</v>
      </c>
      <c r="I52" s="19" t="s">
        <v>30</v>
      </c>
      <c r="J52" s="14">
        <v>23500.0</v>
      </c>
      <c r="K52" s="15">
        <f t="shared" si="1"/>
        <v>11750</v>
      </c>
    </row>
    <row r="53" ht="27.0" customHeight="1">
      <c r="A53" s="16" t="s">
        <v>124</v>
      </c>
      <c r="B53" s="17" t="s">
        <v>82</v>
      </c>
      <c r="C53" s="18" t="s">
        <v>13</v>
      </c>
      <c r="D53" s="19"/>
      <c r="E53" s="12">
        <v>9.789873897504E12</v>
      </c>
      <c r="F53" s="13" t="s">
        <v>18</v>
      </c>
      <c r="G53" s="20">
        <v>150.0</v>
      </c>
      <c r="H53" s="20">
        <v>195.0</v>
      </c>
      <c r="I53" s="12" t="s">
        <v>66</v>
      </c>
      <c r="J53" s="14">
        <v>24000.0</v>
      </c>
      <c r="K53" s="15">
        <f t="shared" si="1"/>
        <v>12000</v>
      </c>
    </row>
    <row r="54" ht="27.0" customHeight="1">
      <c r="A54" s="8" t="s">
        <v>125</v>
      </c>
      <c r="B54" s="17" t="s">
        <v>42</v>
      </c>
      <c r="C54" s="18" t="s">
        <v>13</v>
      </c>
      <c r="D54" s="19"/>
      <c r="E54" s="12">
        <v>9.789873897153E12</v>
      </c>
      <c r="F54" s="13" t="s">
        <v>18</v>
      </c>
      <c r="G54" s="20">
        <v>336.0</v>
      </c>
      <c r="H54" s="20">
        <v>420.0</v>
      </c>
      <c r="I54" s="11" t="s">
        <v>15</v>
      </c>
      <c r="J54" s="14">
        <v>24000.0</v>
      </c>
      <c r="K54" s="15">
        <f t="shared" si="1"/>
        <v>12000</v>
      </c>
    </row>
    <row r="55" ht="27.0" customHeight="1">
      <c r="A55" s="16" t="s">
        <v>126</v>
      </c>
      <c r="B55" s="38" t="s">
        <v>127</v>
      </c>
      <c r="C55" s="18" t="s">
        <v>13</v>
      </c>
      <c r="D55" s="12"/>
      <c r="E55" s="12">
        <v>9.78987389774E12</v>
      </c>
      <c r="F55" s="13" t="s">
        <v>38</v>
      </c>
      <c r="G55" s="20">
        <v>452.0</v>
      </c>
      <c r="H55" s="20">
        <v>450.0</v>
      </c>
      <c r="I55" s="12" t="s">
        <v>22</v>
      </c>
      <c r="J55" s="14">
        <v>38000.0</v>
      </c>
      <c r="K55" s="15">
        <f t="shared" si="1"/>
        <v>19000</v>
      </c>
    </row>
    <row r="56" ht="27.0" customHeight="1">
      <c r="A56" s="16" t="s">
        <v>128</v>
      </c>
      <c r="B56" s="17" t="s">
        <v>78</v>
      </c>
      <c r="C56" s="18" t="s">
        <v>13</v>
      </c>
      <c r="D56" s="19" t="s">
        <v>28</v>
      </c>
      <c r="E56" s="12">
        <v>9.789873897375E12</v>
      </c>
      <c r="F56" s="13" t="s">
        <v>29</v>
      </c>
      <c r="G56" s="20">
        <v>160.0</v>
      </c>
      <c r="H56" s="20">
        <v>190.0</v>
      </c>
      <c r="I56" s="11" t="s">
        <v>30</v>
      </c>
      <c r="J56" s="14">
        <v>23500.0</v>
      </c>
      <c r="K56" s="15">
        <f t="shared" si="1"/>
        <v>11750</v>
      </c>
    </row>
    <row r="57" ht="27.0" customHeight="1">
      <c r="A57" s="16" t="s">
        <v>129</v>
      </c>
      <c r="B57" s="38" t="s">
        <v>90</v>
      </c>
      <c r="C57" s="18" t="s">
        <v>13</v>
      </c>
      <c r="D57" s="12"/>
      <c r="E57" s="12">
        <v>9.789873897771E12</v>
      </c>
      <c r="F57" s="13" t="s">
        <v>18</v>
      </c>
      <c r="G57" s="20">
        <v>134.0</v>
      </c>
      <c r="H57" s="20">
        <v>150.0</v>
      </c>
      <c r="I57" s="12" t="s">
        <v>22</v>
      </c>
      <c r="J57" s="14">
        <v>27000.0</v>
      </c>
      <c r="K57" s="15">
        <f t="shared" si="1"/>
        <v>13500</v>
      </c>
    </row>
    <row r="58" ht="27.0" customHeight="1">
      <c r="A58" s="8" t="s">
        <v>130</v>
      </c>
      <c r="B58" s="17" t="s">
        <v>74</v>
      </c>
      <c r="C58" s="18" t="s">
        <v>13</v>
      </c>
      <c r="D58" s="19" t="s">
        <v>28</v>
      </c>
      <c r="E58" s="12">
        <v>9.789873897061E12</v>
      </c>
      <c r="F58" s="13" t="s">
        <v>29</v>
      </c>
      <c r="G58" s="20">
        <v>98.0</v>
      </c>
      <c r="H58" s="20">
        <v>140.0</v>
      </c>
      <c r="I58" s="19" t="s">
        <v>45</v>
      </c>
      <c r="J58" s="14">
        <v>19500.0</v>
      </c>
      <c r="K58" s="15">
        <f t="shared" si="1"/>
        <v>9750</v>
      </c>
    </row>
    <row r="59" ht="27.0" customHeight="1">
      <c r="A59" s="16" t="s">
        <v>131</v>
      </c>
      <c r="B59" s="38" t="s">
        <v>82</v>
      </c>
      <c r="C59" s="20" t="s">
        <v>13</v>
      </c>
      <c r="D59" s="19"/>
      <c r="E59" s="12">
        <v>9.789873897795E12</v>
      </c>
      <c r="F59" s="13" t="s">
        <v>18</v>
      </c>
      <c r="G59" s="20">
        <v>234.0</v>
      </c>
      <c r="H59" s="20">
        <v>260.0</v>
      </c>
      <c r="I59" s="12" t="s">
        <v>66</v>
      </c>
      <c r="J59" s="14">
        <v>26000.0</v>
      </c>
      <c r="K59" s="15">
        <f t="shared" si="1"/>
        <v>13000</v>
      </c>
    </row>
    <row r="60" ht="27.0" customHeight="1">
      <c r="A60" s="8" t="s">
        <v>132</v>
      </c>
      <c r="B60" s="17" t="s">
        <v>133</v>
      </c>
      <c r="C60" s="18" t="s">
        <v>134</v>
      </c>
      <c r="D60" s="19"/>
      <c r="E60" s="12">
        <v>9.789874612151E12</v>
      </c>
      <c r="F60" s="42" t="s">
        <v>135</v>
      </c>
      <c r="G60" s="20">
        <v>124.0</v>
      </c>
      <c r="H60" s="20"/>
      <c r="I60" s="19" t="s">
        <v>136</v>
      </c>
      <c r="J60" s="14">
        <v>8000.0</v>
      </c>
      <c r="K60" s="15">
        <f t="shared" si="1"/>
        <v>4000</v>
      </c>
    </row>
    <row r="61" ht="27.0" customHeight="1">
      <c r="A61" s="16" t="s">
        <v>137</v>
      </c>
      <c r="B61" s="17" t="s">
        <v>138</v>
      </c>
      <c r="C61" s="18" t="s">
        <v>134</v>
      </c>
      <c r="D61" s="19"/>
      <c r="E61" s="12">
        <v>9.789874498168E12</v>
      </c>
      <c r="F61" s="43" t="s">
        <v>51</v>
      </c>
      <c r="G61" s="20">
        <v>96.0</v>
      </c>
      <c r="H61" s="20"/>
      <c r="I61" s="19" t="s">
        <v>139</v>
      </c>
      <c r="J61" s="14">
        <v>19500.0</v>
      </c>
      <c r="K61" s="15">
        <f t="shared" si="1"/>
        <v>9750</v>
      </c>
    </row>
    <row r="62" ht="27.0" customHeight="1">
      <c r="A62" s="8" t="s">
        <v>140</v>
      </c>
      <c r="B62" s="17" t="s">
        <v>141</v>
      </c>
      <c r="C62" s="18" t="s">
        <v>134</v>
      </c>
      <c r="D62" s="19"/>
      <c r="E62" s="12">
        <v>9.789874612137E12</v>
      </c>
      <c r="F62" s="43" t="s">
        <v>142</v>
      </c>
      <c r="G62" s="20">
        <v>248.0</v>
      </c>
      <c r="H62" s="20"/>
      <c r="I62" s="19" t="s">
        <v>143</v>
      </c>
      <c r="J62" s="14">
        <v>16500.0</v>
      </c>
      <c r="K62" s="15">
        <f t="shared" si="1"/>
        <v>8250</v>
      </c>
    </row>
    <row r="63" ht="27.0" customHeight="1">
      <c r="A63" s="16" t="s">
        <v>144</v>
      </c>
      <c r="B63" s="17" t="s">
        <v>145</v>
      </c>
      <c r="C63" s="18" t="s">
        <v>134</v>
      </c>
      <c r="D63" s="19"/>
      <c r="E63" s="12">
        <v>9.78987449812E12</v>
      </c>
      <c r="F63" s="43" t="s">
        <v>69</v>
      </c>
      <c r="G63" s="20">
        <v>100.0</v>
      </c>
      <c r="H63" s="20"/>
      <c r="I63" s="19" t="s">
        <v>139</v>
      </c>
      <c r="J63" s="14">
        <v>16500.0</v>
      </c>
      <c r="K63" s="15">
        <f t="shared" si="1"/>
        <v>8250</v>
      </c>
    </row>
    <row r="64" ht="27.0" customHeight="1">
      <c r="A64" s="8" t="s">
        <v>146</v>
      </c>
      <c r="B64" s="17" t="s">
        <v>147</v>
      </c>
      <c r="C64" s="18" t="s">
        <v>134</v>
      </c>
      <c r="D64" s="19"/>
      <c r="E64" s="12">
        <v>9.789874612182E12</v>
      </c>
      <c r="F64" s="42" t="s">
        <v>148</v>
      </c>
      <c r="G64" s="20">
        <v>124.0</v>
      </c>
      <c r="H64" s="20"/>
      <c r="I64" s="19" t="s">
        <v>149</v>
      </c>
      <c r="J64" s="14">
        <v>20500.0</v>
      </c>
      <c r="K64" s="15">
        <f t="shared" si="1"/>
        <v>10250</v>
      </c>
    </row>
    <row r="65" ht="27.0" customHeight="1">
      <c r="A65" s="16" t="s">
        <v>150</v>
      </c>
      <c r="B65" s="17" t="s">
        <v>151</v>
      </c>
      <c r="C65" s="18" t="s">
        <v>134</v>
      </c>
      <c r="D65" s="19"/>
      <c r="E65" s="12">
        <v>9.789874498175E12</v>
      </c>
      <c r="F65" s="43" t="s">
        <v>152</v>
      </c>
      <c r="G65" s="20">
        <v>64.0</v>
      </c>
      <c r="H65" s="20"/>
      <c r="I65" s="19" t="s">
        <v>143</v>
      </c>
      <c r="J65" s="14">
        <v>23000.0</v>
      </c>
      <c r="K65" s="15">
        <f t="shared" si="1"/>
        <v>11500</v>
      </c>
    </row>
    <row r="66" ht="27.0" customHeight="1">
      <c r="A66" s="16" t="s">
        <v>153</v>
      </c>
      <c r="B66" s="17" t="s">
        <v>154</v>
      </c>
      <c r="C66" s="18" t="s">
        <v>134</v>
      </c>
      <c r="D66" s="12"/>
      <c r="E66" s="12">
        <v>9.789874498229E12</v>
      </c>
      <c r="F66" s="13" t="s">
        <v>155</v>
      </c>
      <c r="G66" s="20">
        <v>112.0</v>
      </c>
      <c r="H66" s="20"/>
      <c r="I66" s="12" t="s">
        <v>143</v>
      </c>
      <c r="J66" s="14">
        <v>23000.0</v>
      </c>
      <c r="K66" s="15">
        <f t="shared" si="1"/>
        <v>11500</v>
      </c>
    </row>
    <row r="67" ht="27.0" customHeight="1">
      <c r="A67" s="16" t="s">
        <v>156</v>
      </c>
      <c r="B67" s="17" t="s">
        <v>157</v>
      </c>
      <c r="C67" s="18" t="s">
        <v>134</v>
      </c>
      <c r="D67" s="19"/>
      <c r="E67" s="12">
        <v>9.789874498113E12</v>
      </c>
      <c r="F67" s="13" t="s">
        <v>158</v>
      </c>
      <c r="G67" s="20">
        <v>40.0</v>
      </c>
      <c r="H67" s="20"/>
      <c r="I67" s="19" t="s">
        <v>159</v>
      </c>
      <c r="J67" s="14">
        <v>10000.0</v>
      </c>
      <c r="K67" s="15">
        <f t="shared" si="1"/>
        <v>5000</v>
      </c>
    </row>
    <row r="68" ht="27.0" customHeight="1">
      <c r="A68" s="16" t="s">
        <v>160</v>
      </c>
      <c r="B68" s="38" t="s">
        <v>161</v>
      </c>
      <c r="C68" s="18" t="s">
        <v>134</v>
      </c>
      <c r="D68" s="12"/>
      <c r="E68" s="12">
        <v>9.789874498335E12</v>
      </c>
      <c r="F68" s="13" t="s">
        <v>69</v>
      </c>
      <c r="G68" s="20">
        <v>128.0</v>
      </c>
      <c r="H68" s="20"/>
      <c r="I68" s="12" t="s">
        <v>143</v>
      </c>
      <c r="J68" s="14">
        <v>23000.0</v>
      </c>
      <c r="K68" s="15">
        <f t="shared" si="1"/>
        <v>11500</v>
      </c>
    </row>
    <row r="69" ht="27.0" customHeight="1">
      <c r="A69" s="16" t="s">
        <v>162</v>
      </c>
      <c r="B69" s="17" t="s">
        <v>163</v>
      </c>
      <c r="C69" s="18" t="s">
        <v>134</v>
      </c>
      <c r="D69" s="12"/>
      <c r="E69" s="12">
        <v>9.789874498243E12</v>
      </c>
      <c r="F69" s="13" t="s">
        <v>164</v>
      </c>
      <c r="G69" s="20">
        <v>32.0</v>
      </c>
      <c r="H69" s="20"/>
      <c r="I69" s="12" t="s">
        <v>159</v>
      </c>
      <c r="J69" s="14">
        <v>10000.0</v>
      </c>
      <c r="K69" s="15">
        <f t="shared" si="1"/>
        <v>5000</v>
      </c>
    </row>
    <row r="70" ht="27.0" customHeight="1">
      <c r="A70" s="16" t="s">
        <v>165</v>
      </c>
      <c r="B70" s="17" t="s">
        <v>161</v>
      </c>
      <c r="C70" s="18" t="s">
        <v>134</v>
      </c>
      <c r="D70" s="19"/>
      <c r="E70" s="12">
        <v>9.789874498274E12</v>
      </c>
      <c r="F70" s="43" t="s">
        <v>69</v>
      </c>
      <c r="G70" s="20">
        <v>104.0</v>
      </c>
      <c r="H70" s="20"/>
      <c r="I70" s="19" t="s">
        <v>143</v>
      </c>
      <c r="J70" s="14">
        <v>23000.0</v>
      </c>
      <c r="K70" s="15">
        <f t="shared" si="1"/>
        <v>11500</v>
      </c>
    </row>
    <row r="71" ht="27.0" customHeight="1">
      <c r="A71" s="16" t="s">
        <v>166</v>
      </c>
      <c r="B71" s="17" t="s">
        <v>161</v>
      </c>
      <c r="C71" s="18" t="s">
        <v>134</v>
      </c>
      <c r="D71" s="19"/>
      <c r="E71" s="12">
        <v>9.789874498205E12</v>
      </c>
      <c r="F71" s="42" t="s">
        <v>164</v>
      </c>
      <c r="G71" s="20">
        <v>32.0</v>
      </c>
      <c r="H71" s="20"/>
      <c r="I71" s="19" t="s">
        <v>159</v>
      </c>
      <c r="J71" s="14">
        <v>10000.0</v>
      </c>
      <c r="K71" s="15">
        <f t="shared" si="1"/>
        <v>5000</v>
      </c>
    </row>
    <row r="72" ht="27.0" customHeight="1">
      <c r="A72" s="8" t="s">
        <v>167</v>
      </c>
      <c r="B72" s="17" t="s">
        <v>168</v>
      </c>
      <c r="C72" s="18" t="s">
        <v>134</v>
      </c>
      <c r="D72" s="19"/>
      <c r="E72" s="12">
        <v>9.789874612199E12</v>
      </c>
      <c r="F72" s="44" t="s">
        <v>98</v>
      </c>
      <c r="G72" s="20">
        <v>102.0</v>
      </c>
      <c r="H72" s="20"/>
      <c r="I72" s="19" t="s">
        <v>143</v>
      </c>
      <c r="J72" s="14">
        <v>16500.0</v>
      </c>
      <c r="K72" s="15">
        <f t="shared" si="1"/>
        <v>8250</v>
      </c>
    </row>
    <row r="73" ht="27.0" customHeight="1">
      <c r="A73" s="16" t="s">
        <v>169</v>
      </c>
      <c r="B73" s="17" t="s">
        <v>168</v>
      </c>
      <c r="C73" s="18" t="s">
        <v>134</v>
      </c>
      <c r="D73" s="19"/>
      <c r="E73" s="12">
        <v>9.786319041781E12</v>
      </c>
      <c r="F73" s="44"/>
      <c r="G73" s="20">
        <v>64.0</v>
      </c>
      <c r="H73" s="20"/>
      <c r="I73" s="19" t="s">
        <v>143</v>
      </c>
      <c r="J73" s="14">
        <v>17000.0</v>
      </c>
      <c r="K73" s="15">
        <f t="shared" si="1"/>
        <v>8500</v>
      </c>
    </row>
    <row r="74" ht="27.0" customHeight="1">
      <c r="A74" s="31" t="s">
        <v>170</v>
      </c>
      <c r="B74" s="17" t="s">
        <v>171</v>
      </c>
      <c r="C74" s="18" t="s">
        <v>134</v>
      </c>
      <c r="D74" s="19"/>
      <c r="E74" s="12">
        <v>9.789874648051E12</v>
      </c>
      <c r="F74" s="42" t="s">
        <v>172</v>
      </c>
      <c r="G74" s="20">
        <v>64.0</v>
      </c>
      <c r="H74" s="20"/>
      <c r="I74" s="11" t="s">
        <v>35</v>
      </c>
      <c r="J74" s="14">
        <v>16500.0</v>
      </c>
      <c r="K74" s="15">
        <f t="shared" si="1"/>
        <v>8250</v>
      </c>
    </row>
    <row r="75" ht="27.0" customHeight="1">
      <c r="A75" s="8" t="s">
        <v>173</v>
      </c>
      <c r="B75" s="17" t="s">
        <v>174</v>
      </c>
      <c r="C75" s="18" t="s">
        <v>134</v>
      </c>
      <c r="D75" s="19"/>
      <c r="E75" s="12">
        <v>9.78987461212E12</v>
      </c>
      <c r="F75" s="43" t="s">
        <v>175</v>
      </c>
      <c r="G75" s="20">
        <v>272.0</v>
      </c>
      <c r="H75" s="20"/>
      <c r="I75" s="19" t="s">
        <v>143</v>
      </c>
      <c r="J75" s="14">
        <v>23000.0</v>
      </c>
      <c r="K75" s="15">
        <f t="shared" si="1"/>
        <v>11500</v>
      </c>
    </row>
    <row r="76" ht="27.0" customHeight="1">
      <c r="A76" s="16" t="s">
        <v>176</v>
      </c>
      <c r="B76" s="38" t="s">
        <v>177</v>
      </c>
      <c r="C76" s="18" t="s">
        <v>134</v>
      </c>
      <c r="D76" s="12"/>
      <c r="E76" s="12">
        <v>9.789874498342E12</v>
      </c>
      <c r="F76" s="13" t="s">
        <v>69</v>
      </c>
      <c r="G76" s="20">
        <v>96.0</v>
      </c>
      <c r="H76" s="20"/>
      <c r="I76" s="12" t="s">
        <v>143</v>
      </c>
      <c r="J76" s="14">
        <v>21500.0</v>
      </c>
      <c r="K76" s="15">
        <f t="shared" si="1"/>
        <v>10750</v>
      </c>
    </row>
    <row r="77" ht="27.0" customHeight="1">
      <c r="A77" s="8" t="s">
        <v>178</v>
      </c>
      <c r="B77" s="17" t="s">
        <v>179</v>
      </c>
      <c r="C77" s="18" t="s">
        <v>134</v>
      </c>
      <c r="D77" s="19"/>
      <c r="E77" s="12">
        <v>9.789874648082E12</v>
      </c>
      <c r="F77" s="44" t="s">
        <v>164</v>
      </c>
      <c r="G77" s="20">
        <v>154.0</v>
      </c>
      <c r="H77" s="20"/>
      <c r="I77" s="19" t="s">
        <v>180</v>
      </c>
      <c r="J77" s="14">
        <v>23000.0</v>
      </c>
      <c r="K77" s="15">
        <f t="shared" si="1"/>
        <v>11500</v>
      </c>
    </row>
    <row r="78" ht="27.0" customHeight="1">
      <c r="A78" s="16" t="s">
        <v>181</v>
      </c>
      <c r="B78" s="17" t="s">
        <v>182</v>
      </c>
      <c r="C78" s="18" t="s">
        <v>134</v>
      </c>
      <c r="D78" s="19"/>
      <c r="E78" s="12">
        <v>9.789874498281E12</v>
      </c>
      <c r="F78" s="43" t="s">
        <v>69</v>
      </c>
      <c r="G78" s="20">
        <v>104.0</v>
      </c>
      <c r="H78" s="20"/>
      <c r="I78" s="19" t="s">
        <v>143</v>
      </c>
      <c r="J78" s="14">
        <v>23000.0</v>
      </c>
      <c r="K78" s="15">
        <f t="shared" si="1"/>
        <v>11500</v>
      </c>
    </row>
    <row r="79" ht="27.0" customHeight="1">
      <c r="A79" s="8" t="s">
        <v>183</v>
      </c>
      <c r="B79" s="17" t="s">
        <v>184</v>
      </c>
      <c r="C79" s="18" t="s">
        <v>134</v>
      </c>
      <c r="D79" s="19" t="s">
        <v>185</v>
      </c>
      <c r="E79" s="12">
        <v>9.789874648099E12</v>
      </c>
      <c r="F79" s="42" t="s">
        <v>51</v>
      </c>
      <c r="G79" s="20">
        <v>64.0</v>
      </c>
      <c r="H79" s="20"/>
      <c r="I79" s="19" t="s">
        <v>186</v>
      </c>
      <c r="J79" s="14">
        <v>16500.0</v>
      </c>
      <c r="K79" s="15">
        <f t="shared" si="1"/>
        <v>8250</v>
      </c>
    </row>
    <row r="80" ht="27.0" customHeight="1">
      <c r="A80" s="16" t="s">
        <v>187</v>
      </c>
      <c r="B80" s="17" t="s">
        <v>188</v>
      </c>
      <c r="C80" s="18" t="s">
        <v>134</v>
      </c>
      <c r="D80" s="19"/>
      <c r="E80" s="12">
        <v>9.789874498199E12</v>
      </c>
      <c r="F80" s="42" t="s">
        <v>164</v>
      </c>
      <c r="G80" s="20">
        <v>104.0</v>
      </c>
      <c r="H80" s="20"/>
      <c r="I80" s="19" t="s">
        <v>143</v>
      </c>
      <c r="J80" s="14">
        <v>23000.0</v>
      </c>
      <c r="K80" s="15">
        <f t="shared" si="1"/>
        <v>11500</v>
      </c>
    </row>
    <row r="81" ht="27.0" customHeight="1">
      <c r="A81" s="8" t="s">
        <v>189</v>
      </c>
      <c r="B81" s="17" t="s">
        <v>190</v>
      </c>
      <c r="C81" s="18" t="s">
        <v>134</v>
      </c>
      <c r="D81" s="19"/>
      <c r="E81" s="12">
        <v>9.789874612175E12</v>
      </c>
      <c r="F81" s="42" t="s">
        <v>191</v>
      </c>
      <c r="G81" s="20">
        <v>80.0</v>
      </c>
      <c r="H81" s="20"/>
      <c r="I81" s="19" t="s">
        <v>192</v>
      </c>
      <c r="J81" s="14">
        <v>20500.0</v>
      </c>
      <c r="K81" s="15">
        <f t="shared" si="1"/>
        <v>10250</v>
      </c>
    </row>
    <row r="82" ht="27.0" customHeight="1">
      <c r="A82" s="16" t="s">
        <v>193</v>
      </c>
      <c r="B82" s="17" t="s">
        <v>161</v>
      </c>
      <c r="C82" s="18" t="s">
        <v>134</v>
      </c>
      <c r="D82" s="19"/>
      <c r="E82" s="12">
        <v>9.789874498137E12</v>
      </c>
      <c r="F82" s="43" t="s">
        <v>69</v>
      </c>
      <c r="G82" s="20">
        <v>104.0</v>
      </c>
      <c r="H82" s="20"/>
      <c r="I82" s="19" t="s">
        <v>143</v>
      </c>
      <c r="J82" s="14">
        <v>23000.0</v>
      </c>
      <c r="K82" s="15">
        <f t="shared" si="1"/>
        <v>11500</v>
      </c>
    </row>
    <row r="83" ht="27.0" customHeight="1">
      <c r="A83" s="16" t="s">
        <v>194</v>
      </c>
      <c r="B83" s="17" t="s">
        <v>195</v>
      </c>
      <c r="C83" s="18" t="s">
        <v>134</v>
      </c>
      <c r="D83" s="12" t="s">
        <v>196</v>
      </c>
      <c r="E83" s="12">
        <v>9.78987449825E12</v>
      </c>
      <c r="F83" s="13" t="s">
        <v>69</v>
      </c>
      <c r="G83" s="20">
        <v>48.0</v>
      </c>
      <c r="H83" s="20"/>
      <c r="I83" s="12" t="s">
        <v>197</v>
      </c>
      <c r="J83" s="14">
        <v>18000.0</v>
      </c>
      <c r="K83" s="15">
        <f t="shared" si="1"/>
        <v>9000</v>
      </c>
    </row>
    <row r="84" ht="27.0" customHeight="1">
      <c r="A84" s="16" t="s">
        <v>198</v>
      </c>
      <c r="B84" s="38" t="s">
        <v>199</v>
      </c>
      <c r="C84" s="18" t="s">
        <v>134</v>
      </c>
      <c r="D84" s="12" t="s">
        <v>196</v>
      </c>
      <c r="E84" s="12" t="s">
        <v>200</v>
      </c>
      <c r="F84" s="13" t="s">
        <v>69</v>
      </c>
      <c r="G84" s="20">
        <v>48.0</v>
      </c>
      <c r="H84" s="20"/>
      <c r="I84" s="12" t="s">
        <v>197</v>
      </c>
      <c r="J84" s="14">
        <v>18000.0</v>
      </c>
      <c r="K84" s="15">
        <f t="shared" si="1"/>
        <v>9000</v>
      </c>
    </row>
    <row r="85" ht="27.0" customHeight="1">
      <c r="A85" s="16" t="s">
        <v>201</v>
      </c>
      <c r="B85" s="38" t="s">
        <v>202</v>
      </c>
      <c r="C85" s="18" t="s">
        <v>134</v>
      </c>
      <c r="D85" s="12" t="s">
        <v>196</v>
      </c>
      <c r="E85" s="12">
        <v>9.789874498359E12</v>
      </c>
      <c r="F85" s="13" t="s">
        <v>69</v>
      </c>
      <c r="G85" s="20">
        <v>48.0</v>
      </c>
      <c r="H85" s="20"/>
      <c r="I85" s="12" t="s">
        <v>197</v>
      </c>
      <c r="J85" s="14">
        <v>18000.0</v>
      </c>
      <c r="K85" s="15">
        <f t="shared" si="1"/>
        <v>9000</v>
      </c>
    </row>
    <row r="86" ht="27.0" customHeight="1">
      <c r="A86" s="16" t="s">
        <v>203</v>
      </c>
      <c r="B86" s="17" t="s">
        <v>204</v>
      </c>
      <c r="C86" s="18" t="s">
        <v>134</v>
      </c>
      <c r="D86" s="12" t="s">
        <v>196</v>
      </c>
      <c r="E86" s="12">
        <v>9.789874498328E12</v>
      </c>
      <c r="F86" s="13" t="s">
        <v>69</v>
      </c>
      <c r="G86" s="20">
        <v>48.0</v>
      </c>
      <c r="H86" s="20"/>
      <c r="I86" s="12" t="s">
        <v>197</v>
      </c>
      <c r="J86" s="14">
        <v>18000.0</v>
      </c>
      <c r="K86" s="15">
        <f t="shared" si="1"/>
        <v>9000</v>
      </c>
    </row>
    <row r="87" ht="27.0" customHeight="1">
      <c r="A87" s="16" t="s">
        <v>205</v>
      </c>
      <c r="B87" s="17" t="s">
        <v>206</v>
      </c>
      <c r="C87" s="18" t="s">
        <v>134</v>
      </c>
      <c r="D87" s="12" t="s">
        <v>196</v>
      </c>
      <c r="E87" s="12">
        <v>9.789874498212E12</v>
      </c>
      <c r="F87" s="13" t="s">
        <v>69</v>
      </c>
      <c r="G87" s="20">
        <v>48.0</v>
      </c>
      <c r="H87" s="20"/>
      <c r="I87" s="12" t="s">
        <v>197</v>
      </c>
      <c r="J87" s="14">
        <v>18000.0</v>
      </c>
      <c r="K87" s="15">
        <f t="shared" si="1"/>
        <v>9000</v>
      </c>
    </row>
    <row r="88" ht="27.0" customHeight="1">
      <c r="A88" s="8" t="s">
        <v>207</v>
      </c>
      <c r="B88" s="17" t="s">
        <v>151</v>
      </c>
      <c r="C88" s="18" t="s">
        <v>134</v>
      </c>
      <c r="D88" s="19"/>
      <c r="E88" s="12">
        <v>9.789874648068E12</v>
      </c>
      <c r="F88" s="44" t="s">
        <v>208</v>
      </c>
      <c r="G88" s="20">
        <v>76.0</v>
      </c>
      <c r="H88" s="20"/>
      <c r="I88" s="19" t="s">
        <v>143</v>
      </c>
      <c r="J88" s="14">
        <v>19500.0</v>
      </c>
      <c r="K88" s="15">
        <f t="shared" si="1"/>
        <v>9750</v>
      </c>
    </row>
    <row r="89" ht="27.0" customHeight="1">
      <c r="A89" s="8" t="s">
        <v>209</v>
      </c>
      <c r="B89" s="17" t="s">
        <v>210</v>
      </c>
      <c r="C89" s="18" t="s">
        <v>134</v>
      </c>
      <c r="D89" s="19"/>
      <c r="E89" s="12">
        <v>9.789874498083E12</v>
      </c>
      <c r="F89" s="44" t="s">
        <v>211</v>
      </c>
      <c r="G89" s="20">
        <v>116.0</v>
      </c>
      <c r="H89" s="20"/>
      <c r="I89" s="19" t="s">
        <v>139</v>
      </c>
      <c r="J89" s="14">
        <v>19500.0</v>
      </c>
      <c r="K89" s="15">
        <f t="shared" si="1"/>
        <v>9750</v>
      </c>
    </row>
    <row r="90" ht="27.0" customHeight="1">
      <c r="A90" s="8" t="s">
        <v>212</v>
      </c>
      <c r="B90" s="17" t="s">
        <v>213</v>
      </c>
      <c r="C90" s="18" t="s">
        <v>134</v>
      </c>
      <c r="D90" s="19"/>
      <c r="E90" s="12">
        <v>9.789874498021E12</v>
      </c>
      <c r="F90" s="44" t="s">
        <v>14</v>
      </c>
      <c r="G90" s="20">
        <v>216.0</v>
      </c>
      <c r="H90" s="20"/>
      <c r="I90" s="19" t="s">
        <v>143</v>
      </c>
      <c r="J90" s="14">
        <v>25000.0</v>
      </c>
      <c r="K90" s="15">
        <f t="shared" si="1"/>
        <v>12500</v>
      </c>
    </row>
    <row r="91" ht="27.0" customHeight="1">
      <c r="A91" s="8" t="s">
        <v>214</v>
      </c>
      <c r="B91" s="17" t="s">
        <v>174</v>
      </c>
      <c r="C91" s="18" t="s">
        <v>134</v>
      </c>
      <c r="D91" s="19"/>
      <c r="E91" s="12">
        <v>9.789874648044E12</v>
      </c>
      <c r="F91" s="44" t="s">
        <v>215</v>
      </c>
      <c r="G91" s="20">
        <v>84.0</v>
      </c>
      <c r="H91" s="20"/>
      <c r="I91" s="19" t="s">
        <v>143</v>
      </c>
      <c r="J91" s="14">
        <v>16500.0</v>
      </c>
      <c r="K91" s="15">
        <f t="shared" si="1"/>
        <v>8250</v>
      </c>
    </row>
    <row r="92" ht="27.0" customHeight="1">
      <c r="A92" s="16" t="s">
        <v>216</v>
      </c>
      <c r="B92" s="38" t="s">
        <v>217</v>
      </c>
      <c r="C92" s="20" t="s">
        <v>134</v>
      </c>
      <c r="D92" s="12"/>
      <c r="E92" s="12">
        <v>9.78987449841E12</v>
      </c>
      <c r="F92" s="13" t="s">
        <v>69</v>
      </c>
      <c r="G92" s="20">
        <v>202.0</v>
      </c>
      <c r="H92" s="20"/>
      <c r="I92" s="12" t="s">
        <v>143</v>
      </c>
      <c r="J92" s="14">
        <v>25000.0</v>
      </c>
      <c r="K92" s="15">
        <f t="shared" si="1"/>
        <v>12500</v>
      </c>
    </row>
    <row r="93" ht="27.0" customHeight="1">
      <c r="A93" s="16" t="s">
        <v>218</v>
      </c>
      <c r="B93" s="38" t="s">
        <v>219</v>
      </c>
      <c r="C93" s="18" t="s">
        <v>134</v>
      </c>
      <c r="D93" s="19"/>
      <c r="E93" s="12">
        <v>9.789874498366E12</v>
      </c>
      <c r="F93" s="43" t="s">
        <v>69</v>
      </c>
      <c r="G93" s="20">
        <v>112.0</v>
      </c>
      <c r="H93" s="20"/>
      <c r="I93" s="19" t="s">
        <v>143</v>
      </c>
      <c r="J93" s="14">
        <v>23000.0</v>
      </c>
      <c r="K93" s="15">
        <f t="shared" si="1"/>
        <v>11500</v>
      </c>
    </row>
    <row r="94" ht="27.0" customHeight="1">
      <c r="A94" s="16" t="s">
        <v>220</v>
      </c>
      <c r="B94" s="17" t="s">
        <v>221</v>
      </c>
      <c r="C94" s="18" t="s">
        <v>134</v>
      </c>
      <c r="D94" s="12"/>
      <c r="E94" s="12">
        <v>9.789874498267E12</v>
      </c>
      <c r="F94" s="13" t="s">
        <v>164</v>
      </c>
      <c r="G94" s="20">
        <v>50.0</v>
      </c>
      <c r="H94" s="20"/>
      <c r="I94" s="12" t="s">
        <v>222</v>
      </c>
      <c r="J94" s="14">
        <v>10000.0</v>
      </c>
      <c r="K94" s="15">
        <f t="shared" si="1"/>
        <v>5000</v>
      </c>
    </row>
    <row r="95" ht="27.0" customHeight="1">
      <c r="A95" s="8" t="s">
        <v>223</v>
      </c>
      <c r="B95" s="17" t="s">
        <v>163</v>
      </c>
      <c r="C95" s="18" t="s">
        <v>134</v>
      </c>
      <c r="D95" s="19"/>
      <c r="E95" s="12">
        <v>9.789874648037E12</v>
      </c>
      <c r="F95" s="44" t="s">
        <v>224</v>
      </c>
      <c r="G95" s="20">
        <v>96.0</v>
      </c>
      <c r="H95" s="20"/>
      <c r="I95" s="19" t="s">
        <v>143</v>
      </c>
      <c r="J95" s="14">
        <v>23000.0</v>
      </c>
      <c r="K95" s="15">
        <f t="shared" si="1"/>
        <v>11500</v>
      </c>
    </row>
    <row r="96" ht="27.0" customHeight="1">
      <c r="A96" s="8" t="s">
        <v>225</v>
      </c>
      <c r="B96" s="17" t="s">
        <v>226</v>
      </c>
      <c r="C96" s="18" t="s">
        <v>134</v>
      </c>
      <c r="D96" s="19"/>
      <c r="E96" s="12">
        <v>9.789874648006E12</v>
      </c>
      <c r="F96" s="43" t="s">
        <v>69</v>
      </c>
      <c r="G96" s="20">
        <v>126.0</v>
      </c>
      <c r="H96" s="20"/>
      <c r="I96" s="19" t="s">
        <v>143</v>
      </c>
      <c r="J96" s="14">
        <v>16500.0</v>
      </c>
      <c r="K96" s="15">
        <f t="shared" si="1"/>
        <v>8250</v>
      </c>
    </row>
    <row r="97" ht="27.0" customHeight="1">
      <c r="A97" s="8" t="s">
        <v>227</v>
      </c>
      <c r="B97" s="17" t="s">
        <v>228</v>
      </c>
      <c r="C97" s="18" t="s">
        <v>134</v>
      </c>
      <c r="D97" s="19"/>
      <c r="E97" s="12">
        <v>9.789874612168E12</v>
      </c>
      <c r="F97" s="44" t="s">
        <v>69</v>
      </c>
      <c r="G97" s="20">
        <v>88.0</v>
      </c>
      <c r="H97" s="20"/>
      <c r="I97" s="19" t="s">
        <v>143</v>
      </c>
      <c r="J97" s="14">
        <v>16500.0</v>
      </c>
      <c r="K97" s="15">
        <f t="shared" si="1"/>
        <v>8250</v>
      </c>
    </row>
    <row r="98" ht="27.0" customHeight="1">
      <c r="A98" s="16" t="s">
        <v>229</v>
      </c>
      <c r="B98" s="38" t="s">
        <v>177</v>
      </c>
      <c r="C98" s="18" t="s">
        <v>134</v>
      </c>
      <c r="D98" s="12"/>
      <c r="E98" s="12">
        <v>9.789874498397E12</v>
      </c>
      <c r="F98" s="13" t="s">
        <v>69</v>
      </c>
      <c r="G98" s="20">
        <v>96.0</v>
      </c>
      <c r="H98" s="20"/>
      <c r="I98" s="12" t="s">
        <v>143</v>
      </c>
      <c r="J98" s="14">
        <v>21500.0</v>
      </c>
      <c r="K98" s="15">
        <f t="shared" si="1"/>
        <v>10750</v>
      </c>
    </row>
    <row r="99" ht="27.0" customHeight="1">
      <c r="A99" s="8" t="s">
        <v>230</v>
      </c>
      <c r="B99" s="17" t="s">
        <v>231</v>
      </c>
      <c r="C99" s="18" t="s">
        <v>134</v>
      </c>
      <c r="D99" s="19"/>
      <c r="E99" s="12">
        <v>9.789874498076E12</v>
      </c>
      <c r="F99" s="44" t="s">
        <v>29</v>
      </c>
      <c r="G99" s="20">
        <v>90.0</v>
      </c>
      <c r="H99" s="20"/>
      <c r="I99" s="19" t="s">
        <v>139</v>
      </c>
      <c r="J99" s="14">
        <v>16500.0</v>
      </c>
      <c r="K99" s="15">
        <f t="shared" si="1"/>
        <v>8250</v>
      </c>
    </row>
    <row r="100" ht="27.0" customHeight="1">
      <c r="A100" s="16" t="s">
        <v>232</v>
      </c>
      <c r="B100" s="17" t="s">
        <v>221</v>
      </c>
      <c r="C100" s="18" t="s">
        <v>134</v>
      </c>
      <c r="D100" s="19"/>
      <c r="E100" s="12">
        <v>9.789874498311E12</v>
      </c>
      <c r="F100" s="43" t="s">
        <v>69</v>
      </c>
      <c r="G100" s="20">
        <v>212.0</v>
      </c>
      <c r="H100" s="20"/>
      <c r="I100" s="19" t="s">
        <v>143</v>
      </c>
      <c r="J100" s="14">
        <v>25000.0</v>
      </c>
      <c r="K100" s="15">
        <f t="shared" si="1"/>
        <v>12500</v>
      </c>
    </row>
    <row r="101" ht="27.0" customHeight="1">
      <c r="A101" s="16" t="s">
        <v>233</v>
      </c>
      <c r="B101" s="17" t="s">
        <v>234</v>
      </c>
      <c r="C101" s="18" t="s">
        <v>134</v>
      </c>
      <c r="D101" s="19"/>
      <c r="E101" s="12">
        <v>9.789874498144E12</v>
      </c>
      <c r="F101" s="43" t="s">
        <v>69</v>
      </c>
      <c r="G101" s="20">
        <v>80.0</v>
      </c>
      <c r="H101" s="20"/>
      <c r="I101" s="19" t="s">
        <v>143</v>
      </c>
      <c r="J101" s="14">
        <v>16500.0</v>
      </c>
      <c r="K101" s="15">
        <f t="shared" si="1"/>
        <v>8250</v>
      </c>
    </row>
    <row r="102" ht="27.0" customHeight="1">
      <c r="A102" s="8" t="s">
        <v>235</v>
      </c>
      <c r="B102" s="17" t="s">
        <v>236</v>
      </c>
      <c r="C102" s="18" t="s">
        <v>134</v>
      </c>
      <c r="D102" s="19"/>
      <c r="E102" s="12">
        <v>9.789874648013E12</v>
      </c>
      <c r="F102" s="44" t="s">
        <v>51</v>
      </c>
      <c r="G102" s="20">
        <v>104.0</v>
      </c>
      <c r="H102" s="20"/>
      <c r="I102" s="19" t="s">
        <v>237</v>
      </c>
      <c r="J102" s="14">
        <v>19500.0</v>
      </c>
      <c r="K102" s="15">
        <f t="shared" si="1"/>
        <v>9750</v>
      </c>
    </row>
    <row r="103" ht="27.0" customHeight="1">
      <c r="A103" s="8" t="s">
        <v>238</v>
      </c>
      <c r="B103" s="17" t="s">
        <v>239</v>
      </c>
      <c r="C103" s="18" t="s">
        <v>134</v>
      </c>
      <c r="D103" s="19"/>
      <c r="E103" s="12">
        <v>9.789874498045E12</v>
      </c>
      <c r="F103" s="44" t="s">
        <v>164</v>
      </c>
      <c r="G103" s="20">
        <v>90.0</v>
      </c>
      <c r="H103" s="20"/>
      <c r="I103" s="19" t="s">
        <v>143</v>
      </c>
      <c r="J103" s="14">
        <v>19500.0</v>
      </c>
      <c r="K103" s="15">
        <f t="shared" si="1"/>
        <v>9750</v>
      </c>
    </row>
    <row r="104" ht="27.0" customHeight="1">
      <c r="A104" s="8" t="s">
        <v>240</v>
      </c>
      <c r="B104" s="17" t="s">
        <v>168</v>
      </c>
      <c r="C104" s="18" t="s">
        <v>134</v>
      </c>
      <c r="D104" s="19"/>
      <c r="E104" s="12">
        <v>9.789874612106E12</v>
      </c>
      <c r="F104" s="44" t="s">
        <v>164</v>
      </c>
      <c r="G104" s="20">
        <v>136.0</v>
      </c>
      <c r="H104" s="20"/>
      <c r="I104" s="19" t="s">
        <v>143</v>
      </c>
      <c r="J104" s="14">
        <v>23000.0</v>
      </c>
      <c r="K104" s="15">
        <f t="shared" si="1"/>
        <v>11500</v>
      </c>
    </row>
    <row r="105" ht="27.0" customHeight="1">
      <c r="A105" s="16" t="s">
        <v>241</v>
      </c>
      <c r="B105" s="17" t="s">
        <v>242</v>
      </c>
      <c r="C105" s="18" t="s">
        <v>134</v>
      </c>
      <c r="D105" s="19"/>
      <c r="E105" s="12">
        <v>9.789874498106E12</v>
      </c>
      <c r="F105" s="42" t="s">
        <v>164</v>
      </c>
      <c r="G105" s="20">
        <v>40.0</v>
      </c>
      <c r="H105" s="20"/>
      <c r="I105" s="19" t="s">
        <v>159</v>
      </c>
      <c r="J105" s="14">
        <v>10000.0</v>
      </c>
      <c r="K105" s="15">
        <f t="shared" si="1"/>
        <v>5000</v>
      </c>
    </row>
    <row r="106" ht="27.0" customHeight="1">
      <c r="A106" s="8" t="s">
        <v>243</v>
      </c>
      <c r="B106" s="17" t="s">
        <v>244</v>
      </c>
      <c r="C106" s="18" t="s">
        <v>134</v>
      </c>
      <c r="D106" s="19"/>
      <c r="E106" s="12">
        <v>9.789874612113E12</v>
      </c>
      <c r="F106" s="43" t="s">
        <v>164</v>
      </c>
      <c r="G106" s="20">
        <v>78.0</v>
      </c>
      <c r="H106" s="20"/>
      <c r="I106" s="19" t="s">
        <v>143</v>
      </c>
      <c r="J106" s="14">
        <v>14000.0</v>
      </c>
      <c r="K106" s="15">
        <f t="shared" si="1"/>
        <v>7000</v>
      </c>
    </row>
    <row r="107" ht="27.0" customHeight="1">
      <c r="A107" s="8" t="s">
        <v>245</v>
      </c>
      <c r="B107" s="17" t="s">
        <v>151</v>
      </c>
      <c r="C107" s="18" t="s">
        <v>134</v>
      </c>
      <c r="D107" s="19"/>
      <c r="E107" s="12">
        <v>9.789874498007E12</v>
      </c>
      <c r="F107" s="42" t="s">
        <v>164</v>
      </c>
      <c r="G107" s="20">
        <v>28.0</v>
      </c>
      <c r="H107" s="20"/>
      <c r="I107" s="19" t="s">
        <v>159</v>
      </c>
      <c r="J107" s="14">
        <v>10000.0</v>
      </c>
      <c r="K107" s="15">
        <f t="shared" si="1"/>
        <v>5000</v>
      </c>
    </row>
    <row r="108" ht="27.0" customHeight="1">
      <c r="A108" s="45" t="s">
        <v>246</v>
      </c>
      <c r="B108" s="46" t="s">
        <v>247</v>
      </c>
      <c r="C108" s="26" t="s">
        <v>134</v>
      </c>
      <c r="D108" s="27"/>
      <c r="E108" s="28">
        <v>9.789874498069E12</v>
      </c>
      <c r="F108" s="47" t="s">
        <v>248</v>
      </c>
      <c r="G108" s="30">
        <v>104.0</v>
      </c>
      <c r="H108" s="30"/>
      <c r="I108" s="27" t="s">
        <v>143</v>
      </c>
      <c r="J108" s="14">
        <v>19500.0</v>
      </c>
      <c r="K108" s="15">
        <f t="shared" si="1"/>
        <v>9750</v>
      </c>
    </row>
    <row r="109" ht="27.0" customHeight="1">
      <c r="A109" s="16" t="s">
        <v>249</v>
      </c>
      <c r="B109" s="17" t="s">
        <v>250</v>
      </c>
      <c r="C109" s="18" t="s">
        <v>134</v>
      </c>
      <c r="D109" s="19"/>
      <c r="E109" s="12">
        <v>9.789874498182E12</v>
      </c>
      <c r="F109" s="43" t="s">
        <v>69</v>
      </c>
      <c r="G109" s="20">
        <v>96.0</v>
      </c>
      <c r="H109" s="20"/>
      <c r="I109" s="19" t="s">
        <v>143</v>
      </c>
      <c r="J109" s="14">
        <v>23000.0</v>
      </c>
      <c r="K109" s="15">
        <f t="shared" si="1"/>
        <v>11500</v>
      </c>
    </row>
    <row r="110" ht="27.0" customHeight="1">
      <c r="A110" s="16" t="s">
        <v>251</v>
      </c>
      <c r="B110" s="17" t="s">
        <v>250</v>
      </c>
      <c r="C110" s="18" t="s">
        <v>134</v>
      </c>
      <c r="D110" s="19"/>
      <c r="E110" s="12">
        <v>9.789874498373E12</v>
      </c>
      <c r="F110" s="43" t="s">
        <v>69</v>
      </c>
      <c r="G110" s="20">
        <v>96.0</v>
      </c>
      <c r="H110" s="20"/>
      <c r="I110" s="19" t="s">
        <v>143</v>
      </c>
      <c r="J110" s="14">
        <v>23000.0</v>
      </c>
      <c r="K110" s="15">
        <f t="shared" si="1"/>
        <v>11500</v>
      </c>
    </row>
    <row r="111" ht="27.0" customHeight="1">
      <c r="A111" s="8" t="s">
        <v>252</v>
      </c>
      <c r="B111" s="17" t="s">
        <v>236</v>
      </c>
      <c r="C111" s="18" t="s">
        <v>134</v>
      </c>
      <c r="D111" s="19"/>
      <c r="E111" s="12">
        <v>9.78987449809E12</v>
      </c>
      <c r="F111" s="44" t="s">
        <v>211</v>
      </c>
      <c r="G111" s="20">
        <v>104.0</v>
      </c>
      <c r="H111" s="20"/>
      <c r="I111" s="19" t="s">
        <v>139</v>
      </c>
      <c r="J111" s="14">
        <v>19500.0</v>
      </c>
      <c r="K111" s="15">
        <f t="shared" si="1"/>
        <v>9750</v>
      </c>
    </row>
    <row r="112" ht="27.0" customHeight="1">
      <c r="A112" s="16" t="s">
        <v>253</v>
      </c>
      <c r="B112" s="17" t="s">
        <v>254</v>
      </c>
      <c r="C112" s="18" t="s">
        <v>134</v>
      </c>
      <c r="D112" s="19"/>
      <c r="E112" s="12">
        <v>9.789874498151E12</v>
      </c>
      <c r="F112" s="43" t="s">
        <v>69</v>
      </c>
      <c r="G112" s="20">
        <v>128.0</v>
      </c>
      <c r="H112" s="20"/>
      <c r="I112" s="19" t="s">
        <v>143</v>
      </c>
      <c r="J112" s="14">
        <v>23000.0</v>
      </c>
      <c r="K112" s="15">
        <f t="shared" si="1"/>
        <v>11500</v>
      </c>
    </row>
    <row r="113" ht="27.0" customHeight="1">
      <c r="A113" s="16" t="s">
        <v>255</v>
      </c>
      <c r="B113" s="38" t="s">
        <v>163</v>
      </c>
      <c r="C113" s="18" t="s">
        <v>134</v>
      </c>
      <c r="D113" s="12"/>
      <c r="E113" s="12">
        <v>9.78987449838E12</v>
      </c>
      <c r="F113" s="13" t="s">
        <v>69</v>
      </c>
      <c r="G113" s="20">
        <v>128.0</v>
      </c>
      <c r="H113" s="20"/>
      <c r="I113" s="12" t="s">
        <v>143</v>
      </c>
      <c r="J113" s="14">
        <v>23000.0</v>
      </c>
      <c r="K113" s="15">
        <f t="shared" si="1"/>
        <v>11500</v>
      </c>
    </row>
    <row r="114" ht="27.0" customHeight="1">
      <c r="A114" s="8" t="s">
        <v>256</v>
      </c>
      <c r="B114" s="17" t="s">
        <v>228</v>
      </c>
      <c r="C114" s="18" t="s">
        <v>134</v>
      </c>
      <c r="D114" s="19"/>
      <c r="E114" s="12">
        <v>9.789874612144E12</v>
      </c>
      <c r="F114" s="44" t="s">
        <v>69</v>
      </c>
      <c r="G114" s="20">
        <v>110.0</v>
      </c>
      <c r="H114" s="20"/>
      <c r="I114" s="19" t="s">
        <v>143</v>
      </c>
      <c r="J114" s="14">
        <v>16500.0</v>
      </c>
      <c r="K114" s="15">
        <f t="shared" si="1"/>
        <v>8250</v>
      </c>
    </row>
    <row r="115" ht="27.0" customHeight="1">
      <c r="A115" s="16" t="s">
        <v>257</v>
      </c>
      <c r="B115" s="17" t="s">
        <v>221</v>
      </c>
      <c r="C115" s="18" t="s">
        <v>134</v>
      </c>
      <c r="D115" s="19"/>
      <c r="E115" s="12">
        <v>9.789874498304E12</v>
      </c>
      <c r="F115" s="43" t="s">
        <v>69</v>
      </c>
      <c r="G115" s="20">
        <v>204.0</v>
      </c>
      <c r="H115" s="20"/>
      <c r="I115" s="19" t="s">
        <v>143</v>
      </c>
      <c r="J115" s="14">
        <v>25000.0</v>
      </c>
      <c r="K115" s="15">
        <f t="shared" si="1"/>
        <v>12500</v>
      </c>
    </row>
    <row r="116" ht="27.0" customHeight="1">
      <c r="A116" s="16" t="s">
        <v>258</v>
      </c>
      <c r="B116" s="17" t="s">
        <v>163</v>
      </c>
      <c r="C116" s="20" t="s">
        <v>259</v>
      </c>
      <c r="D116" s="12"/>
      <c r="E116" s="12">
        <v>9.789874498298E12</v>
      </c>
      <c r="F116" s="13" t="s">
        <v>164</v>
      </c>
      <c r="G116" s="20">
        <v>32.0</v>
      </c>
      <c r="H116" s="20"/>
      <c r="I116" s="12" t="s">
        <v>222</v>
      </c>
      <c r="J116" s="14">
        <v>9900.0</v>
      </c>
      <c r="K116" s="15">
        <f t="shared" si="1"/>
        <v>4950</v>
      </c>
    </row>
  </sheetData>
  <autoFilter ref="$A$1:$K$116"/>
  <conditionalFormatting sqref="A6:B7 D6:I7 A19:B19 D19:I19 A27:B29 D27:I29 A31:B31 D31:I31 A35:B35 D35:I35 A71:B73 D71:I73 A89:A92 B89:B91 D89:D92 E89:E91 F89:G92 H89:I91 A101:B102 D101:I102">
    <cfRule type="containsText" dxfId="0" priority="1" operator="containsText" text="Sí">
      <formula>NOT(ISERROR(SEARCH(("Sí"),(A6))))</formula>
    </cfRule>
  </conditionalFormatting>
  <conditionalFormatting sqref="A6:B7 D6:I7 A19:B19 D19:I19 A27:B29 D27:I29 A31:B31 D31:I31 A35:B35 D35:I35 A71:B73 D71:I73 A89:A92 B89:B91 D89:D92 E89:E91 F89:G92 H89:I91 A101:B102 D101:I102">
    <cfRule type="cellIs" dxfId="1" priority="2" operator="equal">
      <formula>"Consultar"</formula>
    </cfRule>
  </conditionalFormatting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5.25"/>
    <col customWidth="1" min="2" max="2" width="16.38"/>
  </cols>
  <sheetData>
    <row r="1">
      <c r="A1" s="48" t="s">
        <v>0</v>
      </c>
      <c r="B1" s="48" t="s">
        <v>9</v>
      </c>
      <c r="C1" s="48" t="s">
        <v>260</v>
      </c>
      <c r="D1" s="48" t="s">
        <v>261</v>
      </c>
      <c r="E1" s="48" t="s">
        <v>262</v>
      </c>
      <c r="F1" s="48" t="s">
        <v>263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>
      <c r="A2" s="50"/>
      <c r="B2" s="51" t="str">
        <f>IFNA(VLOOKUP(A2, Precios!A:J, 10, FALSE), "---")</f>
        <v>---</v>
      </c>
      <c r="C2" s="52"/>
      <c r="D2" s="51" t="str">
        <f t="shared" ref="D2:D19" si="1">IFERROR(B2*C2, "---")</f>
        <v>---</v>
      </c>
      <c r="E2" s="52">
        <v>50.0</v>
      </c>
      <c r="F2" s="51" t="str">
        <f t="shared" ref="F2:F19" si="2">IFERROR((B2*C2)*(100-E2)/100, "---")</f>
        <v>---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>
      <c r="A3" s="50"/>
      <c r="B3" s="51" t="str">
        <f>IFNA(VLOOKUP(A3, Precios!A:J, 10, FALSE), "---")</f>
        <v>---</v>
      </c>
      <c r="C3" s="52"/>
      <c r="D3" s="51" t="str">
        <f t="shared" si="1"/>
        <v>---</v>
      </c>
      <c r="E3" s="52">
        <v>50.0</v>
      </c>
      <c r="F3" s="51" t="str">
        <f t="shared" si="2"/>
        <v>---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>
      <c r="A4" s="50"/>
      <c r="B4" s="51" t="str">
        <f>IFNA(VLOOKUP(A4, Precios!A:J, 10, FALSE), "---")</f>
        <v>---</v>
      </c>
      <c r="C4" s="52"/>
      <c r="D4" s="51" t="str">
        <f t="shared" si="1"/>
        <v>---</v>
      </c>
      <c r="E4" s="52">
        <v>50.0</v>
      </c>
      <c r="F4" s="51" t="str">
        <f t="shared" si="2"/>
        <v>---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>
      <c r="A5" s="50"/>
      <c r="B5" s="51" t="str">
        <f>IFNA(VLOOKUP(A5, Precios!A:J, 10, FALSE), "---")</f>
        <v>---</v>
      </c>
      <c r="C5" s="52"/>
      <c r="D5" s="51" t="str">
        <f t="shared" si="1"/>
        <v>---</v>
      </c>
      <c r="E5" s="52">
        <v>50.0</v>
      </c>
      <c r="F5" s="51" t="str">
        <f t="shared" si="2"/>
        <v>---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>
      <c r="A6" s="50"/>
      <c r="B6" s="51" t="str">
        <f>IFNA(VLOOKUP(A6, Precios!A:J, 10, FALSE), "---")</f>
        <v>---</v>
      </c>
      <c r="C6" s="52"/>
      <c r="D6" s="51" t="str">
        <f t="shared" si="1"/>
        <v>---</v>
      </c>
      <c r="E6" s="52">
        <v>50.0</v>
      </c>
      <c r="F6" s="51" t="str">
        <f t="shared" si="2"/>
        <v>---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>
      <c r="A7" s="50"/>
      <c r="B7" s="51" t="str">
        <f>IFNA(VLOOKUP(A7, Precios!A:J, 10, FALSE), "---")</f>
        <v>---</v>
      </c>
      <c r="C7" s="52"/>
      <c r="D7" s="51" t="str">
        <f t="shared" si="1"/>
        <v>---</v>
      </c>
      <c r="E7" s="52">
        <v>50.0</v>
      </c>
      <c r="F7" s="51" t="str">
        <f t="shared" si="2"/>
        <v>---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>
      <c r="A8" s="50"/>
      <c r="B8" s="51" t="str">
        <f>IFNA(VLOOKUP(A8, Precios!A:J, 10, FALSE), "---")</f>
        <v>---</v>
      </c>
      <c r="C8" s="52"/>
      <c r="D8" s="51" t="str">
        <f t="shared" si="1"/>
        <v>---</v>
      </c>
      <c r="E8" s="52">
        <v>50.0</v>
      </c>
      <c r="F8" s="51" t="str">
        <f t="shared" si="2"/>
        <v>---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>
      <c r="A9" s="50"/>
      <c r="B9" s="51" t="str">
        <f>IFNA(VLOOKUP(A9, Precios!A:J, 10, FALSE), "---")</f>
        <v>---</v>
      </c>
      <c r="C9" s="52"/>
      <c r="D9" s="51" t="str">
        <f t="shared" si="1"/>
        <v>---</v>
      </c>
      <c r="E9" s="52">
        <v>50.0</v>
      </c>
      <c r="F9" s="51" t="str">
        <f t="shared" si="2"/>
        <v>---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>
      <c r="A10" s="50"/>
      <c r="B10" s="51" t="str">
        <f>IFNA(VLOOKUP(A10, Precios!A:J, 10, FALSE), "---")</f>
        <v>---</v>
      </c>
      <c r="C10" s="52"/>
      <c r="D10" s="51" t="str">
        <f t="shared" si="1"/>
        <v>---</v>
      </c>
      <c r="E10" s="52">
        <v>50.0</v>
      </c>
      <c r="F10" s="51" t="str">
        <f t="shared" si="2"/>
        <v>---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>
      <c r="A11" s="50"/>
      <c r="B11" s="51" t="str">
        <f>IFNA(VLOOKUP(A11, Precios!A:J, 10, FALSE), "---")</f>
        <v>---</v>
      </c>
      <c r="C11" s="52"/>
      <c r="D11" s="51" t="str">
        <f t="shared" si="1"/>
        <v>---</v>
      </c>
      <c r="E11" s="52">
        <v>50.0</v>
      </c>
      <c r="F11" s="51" t="str">
        <f t="shared" si="2"/>
        <v>---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>
      <c r="A12" s="50"/>
      <c r="B12" s="51" t="str">
        <f>IFNA(VLOOKUP(A12, Precios!A:J, 10, FALSE), "---")</f>
        <v>---</v>
      </c>
      <c r="C12" s="52"/>
      <c r="D12" s="51" t="str">
        <f t="shared" si="1"/>
        <v>---</v>
      </c>
      <c r="E12" s="52">
        <v>50.0</v>
      </c>
      <c r="F12" s="51" t="str">
        <f t="shared" si="2"/>
        <v>---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>
      <c r="A13" s="50"/>
      <c r="B13" s="51" t="str">
        <f>IFNA(VLOOKUP(A13, Precios!A:J, 10, FALSE), "---")</f>
        <v>---</v>
      </c>
      <c r="C13" s="52"/>
      <c r="D13" s="51" t="str">
        <f t="shared" si="1"/>
        <v>---</v>
      </c>
      <c r="E13" s="52">
        <v>50.0</v>
      </c>
      <c r="F13" s="51" t="str">
        <f t="shared" si="2"/>
        <v>---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>
      <c r="A14" s="50"/>
      <c r="B14" s="51" t="str">
        <f>IFNA(VLOOKUP(A14, Precios!A:J, 10, FALSE), "---")</f>
        <v>---</v>
      </c>
      <c r="C14" s="52"/>
      <c r="D14" s="51" t="str">
        <f t="shared" si="1"/>
        <v>---</v>
      </c>
      <c r="E14" s="52">
        <v>50.0</v>
      </c>
      <c r="F14" s="51" t="str">
        <f t="shared" si="2"/>
        <v>---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>
      <c r="A15" s="50"/>
      <c r="B15" s="51" t="str">
        <f>IFNA(VLOOKUP(A15, Precios!A:J, 10, FALSE), "---")</f>
        <v>---</v>
      </c>
      <c r="C15" s="52"/>
      <c r="D15" s="51" t="str">
        <f t="shared" si="1"/>
        <v>---</v>
      </c>
      <c r="E15" s="52">
        <v>50.0</v>
      </c>
      <c r="F15" s="51" t="str">
        <f t="shared" si="2"/>
        <v>---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>
      <c r="A16" s="50"/>
      <c r="B16" s="51" t="str">
        <f>IFNA(VLOOKUP(A16, Precios!A:J, 10, FALSE), "---")</f>
        <v>---</v>
      </c>
      <c r="C16" s="52"/>
      <c r="D16" s="51" t="str">
        <f t="shared" si="1"/>
        <v>---</v>
      </c>
      <c r="E16" s="52">
        <v>50.0</v>
      </c>
      <c r="F16" s="51" t="str">
        <f t="shared" si="2"/>
        <v>---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>
      <c r="A17" s="50"/>
      <c r="B17" s="51" t="str">
        <f>IFNA(VLOOKUP(A17, Precios!A:J, 10, FALSE), "---")</f>
        <v>---</v>
      </c>
      <c r="C17" s="52"/>
      <c r="D17" s="51" t="str">
        <f t="shared" si="1"/>
        <v>---</v>
      </c>
      <c r="E17" s="52">
        <v>50.0</v>
      </c>
      <c r="F17" s="51" t="str">
        <f t="shared" si="2"/>
        <v>---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>
      <c r="A18" s="50"/>
      <c r="B18" s="51" t="str">
        <f>IFNA(VLOOKUP(A18, Precios!A:J, 10, FALSE), "---")</f>
        <v>---</v>
      </c>
      <c r="C18" s="52"/>
      <c r="D18" s="51" t="str">
        <f t="shared" si="1"/>
        <v>---</v>
      </c>
      <c r="E18" s="52">
        <v>50.0</v>
      </c>
      <c r="F18" s="51" t="str">
        <f t="shared" si="2"/>
        <v>---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>
      <c r="A19" s="50"/>
      <c r="B19" s="51" t="str">
        <f>IFNA(VLOOKUP(A19, Precios!A:J, 10, FALSE), "---")</f>
        <v>---</v>
      </c>
      <c r="C19" s="52"/>
      <c r="D19" s="51" t="str">
        <f t="shared" si="1"/>
        <v>---</v>
      </c>
      <c r="E19" s="52">
        <v>50.0</v>
      </c>
      <c r="F19" s="51" t="str">
        <f t="shared" si="2"/>
        <v>---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>
      <c r="A20" s="53"/>
      <c r="B20" s="54" t="s">
        <v>264</v>
      </c>
      <c r="C20" s="55">
        <f>SUM(C2:C6)</f>
        <v>0</v>
      </c>
      <c r="D20" s="56">
        <f>SUM(D2:D19)</f>
        <v>0</v>
      </c>
      <c r="E20" s="57"/>
      <c r="F20" s="58">
        <f>SUM(F2:F19)</f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>
      <c r="A23" s="59" t="s">
        <v>265</v>
      </c>
      <c r="B23" s="60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>
      <c r="A1001" s="49"/>
      <c r="B1001" s="4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>
      <c r="A1002" s="49"/>
      <c r="B1002" s="49"/>
      <c r="C1002" s="49"/>
      <c r="D1002" s="49"/>
      <c r="E1002" s="49"/>
      <c r="F1002" s="49"/>
      <c r="G1002" s="49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>
      <c r="A1003" s="49"/>
      <c r="B1003" s="49"/>
      <c r="C1003" s="49"/>
      <c r="D1003" s="49"/>
      <c r="E1003" s="49"/>
      <c r="F1003" s="49"/>
      <c r="G1003" s="49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>
      <c r="A1004" s="49"/>
      <c r="B1004" s="49"/>
      <c r="C1004" s="49"/>
      <c r="D1004" s="49"/>
      <c r="E1004" s="49"/>
      <c r="F1004" s="49"/>
      <c r="G1004" s="49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>
      <c r="A1005" s="49"/>
      <c r="B1005" s="49"/>
      <c r="C1005" s="49"/>
      <c r="D1005" s="49"/>
      <c r="E1005" s="49"/>
      <c r="F1005" s="49"/>
      <c r="G1005" s="49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>
      <c r="A1006" s="49"/>
      <c r="B1006" s="49"/>
      <c r="C1006" s="49"/>
      <c r="D1006" s="49"/>
      <c r="E1006" s="49"/>
      <c r="F1006" s="49"/>
      <c r="G1006" s="49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>
      <c r="A1007" s="49"/>
      <c r="B1007" s="49"/>
      <c r="C1007" s="49"/>
      <c r="D1007" s="49"/>
      <c r="E1007" s="49"/>
      <c r="F1007" s="49"/>
      <c r="G1007" s="49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>
      <c r="A1008" s="49"/>
      <c r="B1008" s="49"/>
      <c r="C1008" s="49"/>
      <c r="D1008" s="49"/>
      <c r="E1008" s="49"/>
      <c r="F1008" s="49"/>
      <c r="G1008" s="49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>
      <c r="A1009" s="49"/>
      <c r="B1009" s="49"/>
      <c r="C1009" s="49"/>
      <c r="D1009" s="49"/>
      <c r="E1009" s="49"/>
      <c r="F1009" s="49"/>
      <c r="G1009" s="49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>
      <c r="A1010" s="49"/>
      <c r="B1010" s="49"/>
      <c r="C1010" s="49"/>
      <c r="D1010" s="49"/>
      <c r="E1010" s="49"/>
      <c r="F1010" s="49"/>
      <c r="G1010" s="49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</row>
  </sheetData>
  <dataValidations>
    <dataValidation type="list" allowBlank="1" showErrorMessage="1" sqref="A2:A19">
      <formula1>Precios!$A$2:$A1010</formula1>
    </dataValidation>
  </dataValidations>
  <drawing r:id="rId1"/>
</worksheet>
</file>